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115" windowHeight="4695"/>
  </bookViews>
  <sheets>
    <sheet name=" INDICATEURS DE BASE" sheetId="1" r:id="rId1"/>
    <sheet name="NUTRITION" sheetId="2" r:id="rId2"/>
    <sheet name="SANTÉ" sheetId="3" r:id="rId3"/>
    <sheet name="VIH-SIDA" sheetId="4" r:id="rId4"/>
    <sheet name="EDUCATION" sheetId="5" r:id="rId5"/>
    <sheet name="INDICATEURS DÉMOGRAPHIQUES" sheetId="6" r:id="rId6"/>
    <sheet name="INDICATEURS ÉCONOMIQUES" sheetId="7" r:id="rId7"/>
    <sheet name="FEMMES" sheetId="8" r:id="rId8"/>
    <sheet name=" PROTECTION DE L’ENFANT" sheetId="9" r:id="rId9"/>
    <sheet name="PROGRèS" sheetId="10" r:id="rId10"/>
  </sheets>
  <calcPr calcId="144525"/>
</workbook>
</file>

<file path=xl/calcChain.xml><?xml version="1.0" encoding="utf-8"?>
<calcChain xmlns="http://schemas.openxmlformats.org/spreadsheetml/2006/main">
  <c r="G7" i="6" l="1"/>
  <c r="F7" i="6"/>
  <c r="D8" i="4"/>
  <c r="AO10" i="3"/>
  <c r="AP10" i="3"/>
  <c r="AQ10" i="3"/>
  <c r="AR10" i="3"/>
  <c r="AS10" i="3"/>
  <c r="AT10" i="3"/>
  <c r="AM10" i="3"/>
  <c r="AN10" i="3"/>
  <c r="V10" i="3"/>
  <c r="S10" i="3"/>
  <c r="R10" i="3"/>
  <c r="Q10" i="3"/>
  <c r="I10" i="3"/>
  <c r="J10" i="3"/>
  <c r="H10" i="3"/>
  <c r="M8" i="2"/>
  <c r="AD7" i="1"/>
  <c r="AA7" i="1"/>
  <c r="X7" i="1"/>
  <c r="U7" i="1"/>
  <c r="R7" i="1"/>
  <c r="O7" i="1"/>
  <c r="L7" i="1"/>
  <c r="J7" i="1"/>
  <c r="G7" i="1"/>
  <c r="E7" i="1"/>
</calcChain>
</file>

<file path=xl/sharedStrings.xml><?xml version="1.0" encoding="utf-8"?>
<sst xmlns="http://schemas.openxmlformats.org/spreadsheetml/2006/main" count="356" uniqueCount="196">
  <si>
    <t>Classement selon le TMM5</t>
  </si>
  <si>
    <t>Taux de mortalité des moins de 5 ans</t>
  </si>
  <si>
    <t>Taux de mortalité infantile (moins  d’un an)</t>
  </si>
  <si>
    <t>Taux de mortalité néonatale</t>
  </si>
  <si>
    <t>Population totale (milliers)</t>
  </si>
  <si>
    <t>Nombre annuel de naissances (milliers)</t>
  </si>
  <si>
    <t>Nombre annuel de décès des moins de 5 ans (milliers)</t>
  </si>
  <si>
    <t>RNB par habitant (dollars EU)</t>
  </si>
  <si>
    <t xml:space="preserve"> </t>
  </si>
  <si>
    <t>Espérance de vie à la naissance (années)</t>
  </si>
  <si>
    <t>Taux d’alphabétisation des adultes (%)</t>
  </si>
  <si>
    <t>2005-2010</t>
  </si>
  <si>
    <t>Taux nets de scolarisation à l’école primaire (%)</t>
  </si>
  <si>
    <t>2007-2009</t>
  </si>
  <si>
    <t>Part du revenu  des ménages (%) 2000-2010</t>
  </si>
  <si>
    <t>les 40 % les plus pauvres</t>
  </si>
  <si>
    <t xml:space="preserve">les 20 % les plus riches1990 </t>
  </si>
  <si>
    <t>% de nouveau- nés présentant une insuffisance pondérale à la naissance</t>
  </si>
  <si>
    <t>2006 - 2010</t>
  </si>
  <si>
    <t>Initiation précoce à l’allaitement (%)</t>
  </si>
  <si>
    <t>% d’enfants nourris au sein (2006-2010)</t>
  </si>
  <si>
    <t>exclusivement</t>
  </si>
  <si>
    <t>(&lt;6 mois)</t>
  </si>
  <si>
    <t xml:space="preserve">prenant déjà des aliments solides, semi-liquides ou mous </t>
  </si>
  <si>
    <t>(6–8 mois)</t>
  </si>
  <si>
    <t>Nourris au sein à l'âge de 2 ans</t>
  </si>
  <si>
    <t>(20–23 mois)</t>
  </si>
  <si>
    <t>% d’enfants de moins de 5 ans  (2006–2010*) souffrant de</t>
  </si>
  <si>
    <t>Insuffisance podérale (OMS)</t>
  </si>
  <si>
    <t xml:space="preserve">grave </t>
  </si>
  <si>
    <t>modérée  et grave</t>
  </si>
  <si>
    <t>Émaciation (OMS)</t>
  </si>
  <si>
    <t>Retard de croissance (OMS)</t>
  </si>
  <si>
    <t>% de ménages consommant  du sel iodé</t>
  </si>
  <si>
    <t>% de la  population utilisant  des sources  d’eau potable améliorées 2008</t>
  </si>
  <si>
    <t>Urbaine</t>
  </si>
  <si>
    <t>Totale</t>
  </si>
  <si>
    <t>Rurale</t>
  </si>
  <si>
    <t>% de la  population utilisant des installations d’assainissement améliorées 2008</t>
  </si>
  <si>
    <t>% de vaccins PEV réguliers financés par l’État 2010</t>
  </si>
  <si>
    <t>Vaccination 2010</t>
  </si>
  <si>
    <t>Enfants d’un an vaccinés contre:</t>
  </si>
  <si>
    <t>DTC</t>
  </si>
  <si>
    <t>DTC1</t>
  </si>
  <si>
    <t>DTC3</t>
  </si>
  <si>
    <t>BCG</t>
  </si>
  <si>
    <t>TBC</t>
  </si>
  <si>
    <t xml:space="preserve">Vaccins correspondants </t>
  </si>
  <si>
    <t>Polio</t>
  </si>
  <si>
    <t>Polio3</t>
  </si>
  <si>
    <t>Rougeole</t>
  </si>
  <si>
    <t>HepaB</t>
  </si>
  <si>
    <t>HepaB3</t>
  </si>
  <si>
    <t>Hib</t>
  </si>
  <si>
    <t>Hib3</t>
  </si>
  <si>
    <t>% de nouveaunés protégés contre le tétanos</t>
  </si>
  <si>
    <t>2006-2010</t>
  </si>
  <si>
    <t>% de moins  de 5 ans présumés atteints d’une pneumonie  et ayant consulté un agent de santé qualifi</t>
  </si>
  <si>
    <t xml:space="preserve"> % d’enfants de moins  de 5 ans présumés atteints d’une pneumonie  et recevant des antibiotiques</t>
  </si>
  <si>
    <t>% de moins de 5 ans souffrant de diarrhée et bénéficiant d’une réhydratation orale et d´une alimentation en continu</t>
  </si>
  <si>
    <t>Paludisme 2006–2010</t>
  </si>
  <si>
    <t>% de ménages possédant au moins une moustiquaire imprégnée d’insecticid</t>
  </si>
  <si>
    <t>% de moins  de 5 ans qui dorment sous une moustiquaire imprégnée d’insecticide</t>
  </si>
  <si>
    <t>% de  moins  de 5 ans atteints de fièvre et recevant des médicaments antipaludique</t>
  </si>
  <si>
    <t>estimation</t>
  </si>
  <si>
    <t>estimation basse</t>
  </si>
  <si>
    <t>estimation haute</t>
  </si>
  <si>
    <t>Nombre estimatif  de personnes (de tous âges) vivant avec le VIH,  2009 (milliers)</t>
  </si>
  <si>
    <t>Transmission de la mère à l’enfant</t>
  </si>
  <si>
    <t>Nombre estimatif de femmes (âgées de plus de 15 ans) vivant avec le VIH, 2009 (milliers)</t>
  </si>
  <si>
    <t>Infections pédiatriques</t>
  </si>
  <si>
    <t>Nombre estimatif d’enfants (âgés de 0 à 14 ans) vivant avec le VIH, 2009 (milliers)</t>
  </si>
  <si>
    <t>Prévention chez les jeunes (15–24 ans)</t>
  </si>
  <si>
    <t>Prévalence  du VIH chez  les jeunes  (%) 2009</t>
  </si>
  <si>
    <t xml:space="preserve">total </t>
  </si>
  <si>
    <t>hommes</t>
  </si>
  <si>
    <t>femmes</t>
  </si>
  <si>
    <t>Connaissances d’ensemble sur le VIH (%), 2005–2010</t>
  </si>
  <si>
    <t>Utilisation d’un préservatif lors du dernier rapport sexuel à risque (%) 2005–2010</t>
  </si>
  <si>
    <t>Orphelins</t>
  </si>
  <si>
    <t>Enfants (0–17 ans) orphelins, toutes causes confondues, 2009</t>
  </si>
  <si>
    <t>estimation (milliers)</t>
  </si>
  <si>
    <t>Taux de fréquentation scolaire des orphelins</t>
  </si>
  <si>
    <t>Enfants (0–17 ans) rendus orphelins par le SIDA, 2009</t>
  </si>
  <si>
    <t>Taux d’alphabétisation des jeunes (15–24 ans) (%)</t>
  </si>
  <si>
    <t>Nombre pour 100 personnes</t>
  </si>
  <si>
    <t>teléphones portables</t>
  </si>
  <si>
    <t>utilisation d´internet</t>
  </si>
  <si>
    <t>Participation au pré-primaire</t>
  </si>
  <si>
    <t>2007-2010</t>
  </si>
  <si>
    <t>Taux brut  de scolarisation (%)</t>
  </si>
  <si>
    <t xml:space="preserve"> INDICATEURS DE BASE - MAURITANIE</t>
  </si>
  <si>
    <t>NUTRITION - MAURITANIE</t>
  </si>
  <si>
    <t>SANTÉ - MAURITANIE</t>
  </si>
  <si>
    <t>VIH-SIDA - MAURITANIE</t>
  </si>
  <si>
    <t>EDUCATION  - MAURITANIE</t>
  </si>
  <si>
    <t>Participation à l’enseignement primaire</t>
  </si>
  <si>
    <t xml:space="preserve">Taux brut  de scolarisation (%) </t>
  </si>
  <si>
    <t xml:space="preserve">Taux net  de scolarisation (%) </t>
  </si>
  <si>
    <t xml:space="preserve">Taux net  de fréquentation (%) </t>
  </si>
  <si>
    <t>2006-2009</t>
  </si>
  <si>
    <t>données admin.</t>
  </si>
  <si>
    <t>données de l’enquête</t>
  </si>
  <si>
    <t>Taux de survie en dernière année d’école primaire (%)</t>
  </si>
  <si>
    <t>Participation à  l'enseignement secondaire</t>
  </si>
  <si>
    <t>Taux net de scolarisation (%)</t>
  </si>
  <si>
    <t>INDICATEURS DÉMOGRAPHIQUES</t>
  </si>
  <si>
    <t>Population (milliers) 2010</t>
  </si>
  <si>
    <t>&lt;18</t>
  </si>
  <si>
    <t>&lt;5</t>
  </si>
  <si>
    <t>Taux annuel d’accroissement démographique (%)</t>
  </si>
  <si>
    <t>1970-1990</t>
  </si>
  <si>
    <t>1990-2010</t>
  </si>
  <si>
    <t>2010-2030</t>
  </si>
  <si>
    <t>Taux brut de mortalité</t>
  </si>
  <si>
    <t>Taux brut de natalité</t>
  </si>
  <si>
    <t>Espérance de vie à la naissance</t>
  </si>
  <si>
    <t>Taux global de fécondité</t>
  </si>
  <si>
    <t>% de la population urbanisée</t>
  </si>
  <si>
    <t xml:space="preserve">Taux annuel moyen d’accroissement de la population urbaine (%) </t>
  </si>
  <si>
    <t>Taux net de fréquentation (%)</t>
  </si>
  <si>
    <t>-</t>
  </si>
  <si>
    <t>INDICATEURS ÉCONOMIQUES</t>
  </si>
  <si>
    <t xml:space="preserve">dollars é.-U. </t>
  </si>
  <si>
    <t xml:space="preserve">PPA en dollars é.-U. </t>
  </si>
  <si>
    <t>RNB par habitant (dollars é.-U.)</t>
  </si>
  <si>
    <t>Taux annuel moyen de croissance du PIB par habitant (%)</t>
  </si>
  <si>
    <t>Taux annuel moyen d’inflation (%)</t>
  </si>
  <si>
    <t>% de la population en dessous du seuil international de pauvreté, 1,25 dollar é.-U. par jour</t>
  </si>
  <si>
    <t>2000-2009</t>
  </si>
  <si>
    <t>% des dépenses du gouvernement central (2000–2009*) affectées à:</t>
  </si>
  <si>
    <t xml:space="preserve"> éducation</t>
  </si>
  <si>
    <t>santé</t>
  </si>
  <si>
    <t>défense</t>
  </si>
  <si>
    <t>APD totale reçue en millions de dollars é.-U</t>
  </si>
  <si>
    <t>APD totale reçue en % du RNB du pays bénéficiaire</t>
  </si>
  <si>
    <t>Service de la dette en % des exportations de biens et de services</t>
  </si>
  <si>
    <t>FEMMES</t>
  </si>
  <si>
    <t>Espérance de vie des femmes en % de celle des hommes</t>
  </si>
  <si>
    <t>Taux d’alphabétisation des adultes : femmes par rapport aux hommes (%)</t>
  </si>
  <si>
    <t>Taux de scolarisation : femmes par rapport aux hommes (%)</t>
  </si>
  <si>
    <t>Taux brut primaire</t>
  </si>
  <si>
    <t>Taux brut secondaire</t>
  </si>
  <si>
    <t>Taux de survie en dernière année primaire : femmes par rapport aux hommes (%)</t>
  </si>
  <si>
    <t>Prévalence des contraceptifs (%)</t>
  </si>
  <si>
    <t>Couverture pour les soins prénatals (%)</t>
  </si>
  <si>
    <t>Au moins une fois</t>
  </si>
  <si>
    <t>Au moins quatre fois</t>
  </si>
  <si>
    <t>Couverture  pour les soins  à l’accouchement (%)</t>
  </si>
  <si>
    <t xml:space="preserve">Personnel soignant qualifié </t>
  </si>
  <si>
    <t>Accouchements en institution</t>
  </si>
  <si>
    <t>Césarienne</t>
  </si>
  <si>
    <t>Taux de mortalité maternelle</t>
  </si>
  <si>
    <t>declaré</t>
  </si>
  <si>
    <t>ajusté</t>
  </si>
  <si>
    <t>risque de  décès maternel sur la vie entière. 1 sur:</t>
  </si>
  <si>
    <t xml:space="preserve"> PROTECTION DE L’ENFANT</t>
  </si>
  <si>
    <t>Travail des enfants 2000–2010</t>
  </si>
  <si>
    <t>total</t>
  </si>
  <si>
    <t xml:space="preserve"> garçons </t>
  </si>
  <si>
    <t>filles</t>
  </si>
  <si>
    <t>Mariage d’enfants 2000–2010</t>
  </si>
  <si>
    <t xml:space="preserve">Mariée à l’âge de 15 ans </t>
  </si>
  <si>
    <t>Mariée à l’âge de 18 ans</t>
  </si>
  <si>
    <t>Enregistrement des naissances 2000–2010</t>
  </si>
  <si>
    <t>Mutilations génitales féminines/excision 1997–2010</t>
  </si>
  <si>
    <t>prévalence</t>
  </si>
  <si>
    <t xml:space="preserve"> femmes</t>
  </si>
  <si>
    <t>attitudes</t>
  </si>
  <si>
    <t>soutien à cette pratique</t>
  </si>
  <si>
    <t>garçons</t>
  </si>
  <si>
    <t>Discipline imposée par la violence++ 2005–2010</t>
  </si>
  <si>
    <t>Justification de la violence envers une épouse 2002–2010</t>
  </si>
  <si>
    <t>Taux annuel moyen de réduction (%)</t>
  </si>
  <si>
    <t>1990-2000</t>
  </si>
  <si>
    <t>2000-2010</t>
  </si>
  <si>
    <t>Réduction depuis 1990 (%)</t>
  </si>
  <si>
    <t>Réduction depuis 2000 (%)</t>
  </si>
  <si>
    <t>Taux annuel de croissance du PIB par habitant (%)</t>
  </si>
  <si>
    <t xml:space="preserve"> LE TAUX DU PROGRÉS</t>
  </si>
  <si>
    <t>Taux de  couverture de la supplémentation  en vitamine A  (6–59 moins) couverture totale (%)</t>
  </si>
  <si>
    <t>% de la  population utilisant  des sources  d’eau potable améliorées 2010</t>
  </si>
  <si>
    <t>% de la  population utilisant des installations d’assainissement améliorées 2010</t>
  </si>
  <si>
    <t>% de vaccins PEV réguliers financés par l’État 2011</t>
  </si>
  <si>
    <t>Vaccination 2011</t>
  </si>
  <si>
    <t>Prévalence estimative du VIH chez l´adulte (15–49 ans) (%)</t>
  </si>
  <si>
    <t>Population (milliers) 2011</t>
  </si>
  <si>
    <t>% 1990-2010</t>
  </si>
  <si>
    <t>% 2010-2011</t>
  </si>
  <si>
    <t>% de la  population utilisant  des sources  d’eau potable améliorées 2008-2010</t>
  </si>
  <si>
    <t>%</t>
  </si>
  <si>
    <t>% de la  population utilisant des installations d’assainissement améliorées 2008-2010</t>
  </si>
  <si>
    <t>% de vaccins PEV réguliers financés par l’État 2010-2011</t>
  </si>
  <si>
    <t>Vaccination 2010-2011</t>
  </si>
  <si>
    <t>2009-2011</t>
  </si>
  <si>
    <t>Population (milliers) 2010-2011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</si>
</sst>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9" fontId="0" fillId="0" borderId="1" xfId="1" applyFon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9" fontId="0" fillId="0" borderId="0" xfId="1" applyFont="1" applyAlignment="1">
      <alignment wrapText="1"/>
    </xf>
    <xf numFmtId="10" fontId="0" fillId="0" borderId="3" xfId="0" applyNumberFormat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1"/>
  <sheetViews>
    <sheetView tabSelected="1" topLeftCell="B1" zoomScale="124" zoomScaleNormal="124" workbookViewId="0">
      <selection activeCell="D13" sqref="D13"/>
    </sheetView>
  </sheetViews>
  <sheetFormatPr baseColWidth="10" defaultRowHeight="15" x14ac:dyDescent="0.25"/>
  <cols>
    <col min="1" max="1" width="3.140625" style="1" customWidth="1"/>
    <col min="2" max="2" width="11.42578125" style="1"/>
    <col min="3" max="3" width="5.140625" style="1" customWidth="1"/>
    <col min="4" max="4" width="6" style="1" customWidth="1"/>
    <col min="5" max="5" width="8.42578125" style="1" customWidth="1"/>
    <col min="6" max="6" width="5.7109375" style="1" customWidth="1"/>
    <col min="7" max="7" width="8.140625" style="1" customWidth="1"/>
    <col min="8" max="8" width="5.7109375" style="1" customWidth="1"/>
    <col min="9" max="9" width="5.85546875" style="1" customWidth="1"/>
    <col min="10" max="10" width="7.28515625" style="1" customWidth="1"/>
    <col min="11" max="11" width="6" style="1" customWidth="1"/>
    <col min="12" max="12" width="7.28515625" style="1" customWidth="1"/>
    <col min="13" max="13" width="6.140625" style="1" customWidth="1"/>
    <col min="14" max="14" width="6" style="1" customWidth="1"/>
    <col min="15" max="15" width="7.5703125" style="1" customWidth="1"/>
    <col min="16" max="16" width="6.85546875" style="1" customWidth="1"/>
    <col min="17" max="17" width="6.42578125" style="1" customWidth="1"/>
    <col min="18" max="18" width="7.5703125" style="1" customWidth="1"/>
    <col min="19" max="20" width="6.5703125" style="1" customWidth="1"/>
    <col min="21" max="21" width="8.85546875" style="1" customWidth="1"/>
    <col min="22" max="22" width="6.5703125" style="1" customWidth="1"/>
    <col min="23" max="23" width="6.85546875" style="1" customWidth="1"/>
    <col min="24" max="24" width="8" style="1" customWidth="1"/>
    <col min="25" max="25" width="6.42578125" style="1" customWidth="1"/>
    <col min="26" max="26" width="6.85546875" style="1" customWidth="1"/>
    <col min="27" max="27" width="7.85546875" style="1" customWidth="1"/>
    <col min="28" max="28" width="6" style="1" customWidth="1"/>
    <col min="29" max="29" width="7" style="1" customWidth="1"/>
    <col min="30" max="30" width="8.42578125" style="1" customWidth="1"/>
    <col min="31" max="31" width="12.28515625" style="1" customWidth="1"/>
    <col min="32" max="32" width="13.42578125" style="1" customWidth="1"/>
    <col min="33" max="16384" width="11.42578125" style="1"/>
  </cols>
  <sheetData>
    <row r="2" spans="2:36" ht="20.25" customHeight="1" x14ac:dyDescent="0.3">
      <c r="B2" s="38" t="s">
        <v>91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4" spans="2:36" ht="15.75" thickBot="1" x14ac:dyDescent="0.3"/>
    <row r="5" spans="2:36" ht="60.75" customHeight="1" thickBot="1" x14ac:dyDescent="0.3">
      <c r="B5" s="42" t="s">
        <v>0</v>
      </c>
      <c r="C5" s="39" t="s">
        <v>1</v>
      </c>
      <c r="D5" s="41"/>
      <c r="E5" s="41"/>
      <c r="F5" s="41"/>
      <c r="G5" s="40"/>
      <c r="H5" s="39" t="s">
        <v>2</v>
      </c>
      <c r="I5" s="41"/>
      <c r="J5" s="41"/>
      <c r="K5" s="41"/>
      <c r="L5" s="40"/>
      <c r="M5" s="39" t="s">
        <v>3</v>
      </c>
      <c r="N5" s="41"/>
      <c r="O5" s="40"/>
      <c r="P5" s="39" t="s">
        <v>4</v>
      </c>
      <c r="Q5" s="41"/>
      <c r="R5" s="40"/>
      <c r="S5" s="39" t="s">
        <v>5</v>
      </c>
      <c r="T5" s="41"/>
      <c r="U5" s="40"/>
      <c r="V5" s="39" t="s">
        <v>6</v>
      </c>
      <c r="W5" s="41"/>
      <c r="X5" s="40"/>
      <c r="Y5" s="39" t="s">
        <v>7</v>
      </c>
      <c r="Z5" s="41"/>
      <c r="AA5" s="40"/>
      <c r="AB5" s="39" t="s">
        <v>9</v>
      </c>
      <c r="AC5" s="41"/>
      <c r="AD5" s="40"/>
      <c r="AE5" s="9" t="s">
        <v>10</v>
      </c>
      <c r="AF5" s="9" t="s">
        <v>12</v>
      </c>
      <c r="AG5" s="39" t="s">
        <v>14</v>
      </c>
      <c r="AH5" s="40"/>
      <c r="AI5" s="1" t="s">
        <v>8</v>
      </c>
      <c r="AJ5" s="1" t="s">
        <v>8</v>
      </c>
    </row>
    <row r="6" spans="2:36" ht="45.75" thickBot="1" x14ac:dyDescent="0.3">
      <c r="B6" s="43"/>
      <c r="C6" s="9">
        <v>1990</v>
      </c>
      <c r="D6" s="9">
        <v>2010</v>
      </c>
      <c r="E6" s="9" t="s">
        <v>187</v>
      </c>
      <c r="F6" s="9">
        <v>2011</v>
      </c>
      <c r="G6" s="9" t="s">
        <v>188</v>
      </c>
      <c r="H6" s="9">
        <v>1990</v>
      </c>
      <c r="I6" s="9">
        <v>2010</v>
      </c>
      <c r="J6" s="9" t="s">
        <v>187</v>
      </c>
      <c r="K6" s="9">
        <v>2011</v>
      </c>
      <c r="L6" s="9" t="s">
        <v>188</v>
      </c>
      <c r="M6" s="9">
        <v>2010</v>
      </c>
      <c r="N6" s="9">
        <v>2011</v>
      </c>
      <c r="O6" s="9" t="s">
        <v>188</v>
      </c>
      <c r="P6" s="9">
        <v>2010</v>
      </c>
      <c r="Q6" s="9">
        <v>2011</v>
      </c>
      <c r="R6" s="9" t="s">
        <v>188</v>
      </c>
      <c r="S6" s="9">
        <v>2010</v>
      </c>
      <c r="T6" s="9">
        <v>2011</v>
      </c>
      <c r="U6" s="9" t="s">
        <v>188</v>
      </c>
      <c r="V6" s="9">
        <v>2010</v>
      </c>
      <c r="W6" s="9">
        <v>2011</v>
      </c>
      <c r="X6" s="9" t="s">
        <v>188</v>
      </c>
      <c r="Y6" s="9">
        <v>2010</v>
      </c>
      <c r="Z6" s="9">
        <v>2011</v>
      </c>
      <c r="AA6" s="9" t="s">
        <v>188</v>
      </c>
      <c r="AB6" s="9">
        <v>2010</v>
      </c>
      <c r="AC6" s="9">
        <v>2011</v>
      </c>
      <c r="AD6" s="9" t="s">
        <v>188</v>
      </c>
      <c r="AE6" s="9" t="s">
        <v>11</v>
      </c>
      <c r="AF6" s="9" t="s">
        <v>13</v>
      </c>
      <c r="AG6" s="9" t="s">
        <v>15</v>
      </c>
      <c r="AH6" s="9" t="s">
        <v>16</v>
      </c>
    </row>
    <row r="7" spans="2:36" ht="16.5" thickBot="1" x14ac:dyDescent="0.3">
      <c r="B7" s="2">
        <v>21</v>
      </c>
      <c r="C7" s="14">
        <v>124</v>
      </c>
      <c r="D7" s="3">
        <v>111</v>
      </c>
      <c r="E7" s="62">
        <f>-(100%-(D7/C7))</f>
        <v>-0.10483870967741937</v>
      </c>
      <c r="F7" s="14">
        <v>112</v>
      </c>
      <c r="G7" s="62">
        <f>(100%-(D7/F7))</f>
        <v>8.9285714285713969E-3</v>
      </c>
      <c r="H7" s="14">
        <v>80</v>
      </c>
      <c r="I7" s="3">
        <v>75</v>
      </c>
      <c r="J7" s="62">
        <f>-(100%-(I7/H7))</f>
        <v>-6.25E-2</v>
      </c>
      <c r="K7" s="14">
        <v>76</v>
      </c>
      <c r="L7" s="62">
        <f>(100%-(I7/K7))</f>
        <v>1.3157894736842146E-2</v>
      </c>
      <c r="M7" s="14">
        <v>39</v>
      </c>
      <c r="N7" s="14">
        <v>40</v>
      </c>
      <c r="O7" s="62">
        <f>-(100%-(N7/M7))</f>
        <v>2.564102564102555E-2</v>
      </c>
      <c r="P7" s="3">
        <v>3460</v>
      </c>
      <c r="Q7" s="14">
        <v>3542</v>
      </c>
      <c r="R7" s="62">
        <f>-(100%-(Q7/P7))</f>
        <v>2.3699421965317935E-2</v>
      </c>
      <c r="S7" s="14">
        <v>117</v>
      </c>
      <c r="T7" s="14">
        <v>118</v>
      </c>
      <c r="U7" s="62">
        <f>-(100%-(T7/S7))</f>
        <v>8.5470085470085166E-3</v>
      </c>
      <c r="V7" s="3">
        <v>13</v>
      </c>
      <c r="W7" s="14">
        <v>13</v>
      </c>
      <c r="X7" s="62">
        <f>-(100%-(W7/V7))</f>
        <v>0</v>
      </c>
      <c r="Y7" s="14">
        <v>1060</v>
      </c>
      <c r="Z7" s="3">
        <v>1000</v>
      </c>
      <c r="AA7" s="62">
        <f>-(100%-(Z7/Y7))</f>
        <v>-5.6603773584905648E-2</v>
      </c>
      <c r="AB7" s="14">
        <v>58</v>
      </c>
      <c r="AC7" s="14">
        <v>59</v>
      </c>
      <c r="AD7" s="62">
        <f>-(100%-(AC7/AB7))</f>
        <v>1.7241379310344751E-2</v>
      </c>
      <c r="AE7" s="14">
        <v>57</v>
      </c>
      <c r="AF7" s="3">
        <v>76</v>
      </c>
      <c r="AG7" s="14">
        <v>17</v>
      </c>
      <c r="AH7" s="14">
        <v>46</v>
      </c>
    </row>
    <row r="10" spans="2:36" ht="15.75" thickBot="1" x14ac:dyDescent="0.3"/>
    <row r="11" spans="2:36" ht="15.75" thickBot="1" x14ac:dyDescent="0.3">
      <c r="K11" s="33"/>
      <c r="L11" s="37"/>
      <c r="M11" s="37"/>
    </row>
  </sheetData>
  <mergeCells count="11">
    <mergeCell ref="V5:X5"/>
    <mergeCell ref="Y5:AA5"/>
    <mergeCell ref="AB5:AD5"/>
    <mergeCell ref="S5:U5"/>
    <mergeCell ref="B2:AH2"/>
    <mergeCell ref="AG5:AH5"/>
    <mergeCell ref="B5:B6"/>
    <mergeCell ref="C5:G5"/>
    <mergeCell ref="H5:L5"/>
    <mergeCell ref="M5:O5"/>
    <mergeCell ref="P5:R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"/>
  <sheetViews>
    <sheetView zoomScaleNormal="100" workbookViewId="0">
      <selection activeCell="A18" sqref="A18"/>
    </sheetView>
  </sheetViews>
  <sheetFormatPr baseColWidth="10" defaultRowHeight="15" x14ac:dyDescent="0.25"/>
  <cols>
    <col min="1" max="1" width="4.85546875" style="1" customWidth="1"/>
    <col min="2" max="2" width="11.42578125" style="1"/>
    <col min="3" max="3" width="7.5703125" style="1" customWidth="1"/>
    <col min="4" max="4" width="8.7109375" style="1" customWidth="1"/>
    <col min="5" max="5" width="9.140625" style="1" customWidth="1"/>
    <col min="6" max="6" width="9" style="1" customWidth="1"/>
    <col min="7" max="7" width="8.7109375" style="1" customWidth="1"/>
    <col min="8" max="15" width="11.42578125" style="1"/>
    <col min="16" max="16" width="7.5703125" style="1" customWidth="1"/>
    <col min="17" max="17" width="7.85546875" style="1" customWidth="1"/>
    <col min="18" max="18" width="8" style="1" customWidth="1"/>
    <col min="19" max="19" width="7.5703125" style="1" customWidth="1"/>
    <col min="20" max="16384" width="11.42578125" style="1"/>
  </cols>
  <sheetData>
    <row r="2" spans="2:21" ht="30" customHeight="1" x14ac:dyDescent="0.3">
      <c r="B2" s="38" t="s">
        <v>179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4" spans="2:21" ht="15.75" thickBot="1" x14ac:dyDescent="0.3"/>
    <row r="5" spans="2:21" ht="60" customHeight="1" thickBot="1" x14ac:dyDescent="0.3">
      <c r="B5" s="42" t="s">
        <v>0</v>
      </c>
      <c r="C5" s="39" t="s">
        <v>1</v>
      </c>
      <c r="D5" s="41"/>
      <c r="E5" s="41"/>
      <c r="F5" s="41"/>
      <c r="G5" s="40"/>
      <c r="H5" s="39" t="s">
        <v>173</v>
      </c>
      <c r="I5" s="41"/>
      <c r="J5" s="41"/>
      <c r="K5" s="41"/>
      <c r="L5" s="42" t="s">
        <v>176</v>
      </c>
      <c r="M5" s="42" t="s">
        <v>177</v>
      </c>
      <c r="N5" s="39" t="s">
        <v>178</v>
      </c>
      <c r="O5" s="40"/>
      <c r="P5" s="39" t="s">
        <v>117</v>
      </c>
      <c r="Q5" s="41"/>
      <c r="R5" s="41"/>
      <c r="S5" s="40"/>
      <c r="T5" s="39" t="s">
        <v>173</v>
      </c>
      <c r="U5" s="40"/>
    </row>
    <row r="6" spans="2:21" ht="15.75" thickBot="1" x14ac:dyDescent="0.3">
      <c r="B6" s="43"/>
      <c r="C6" s="18">
        <v>1970</v>
      </c>
      <c r="D6" s="9">
        <v>1990</v>
      </c>
      <c r="E6" s="22">
        <v>2000</v>
      </c>
      <c r="F6" s="9">
        <v>2010</v>
      </c>
      <c r="G6" s="23">
        <v>2011</v>
      </c>
      <c r="H6" s="23" t="s">
        <v>111</v>
      </c>
      <c r="I6" s="13" t="s">
        <v>174</v>
      </c>
      <c r="J6" s="20" t="s">
        <v>175</v>
      </c>
      <c r="K6" s="13" t="s">
        <v>112</v>
      </c>
      <c r="L6" s="43"/>
      <c r="M6" s="43"/>
      <c r="N6" s="13" t="s">
        <v>111</v>
      </c>
      <c r="O6" s="20" t="s">
        <v>112</v>
      </c>
      <c r="P6" s="23">
        <v>1970</v>
      </c>
      <c r="Q6" s="13">
        <v>1990</v>
      </c>
      <c r="R6" s="20">
        <v>2010</v>
      </c>
      <c r="S6" s="20">
        <v>2011</v>
      </c>
      <c r="T6" s="13" t="s">
        <v>111</v>
      </c>
      <c r="U6" s="20" t="s">
        <v>112</v>
      </c>
    </row>
    <row r="7" spans="2:21" ht="15.75" thickBot="1" x14ac:dyDescent="0.3">
      <c r="B7" s="7">
        <v>21</v>
      </c>
      <c r="C7" s="5">
        <v>218</v>
      </c>
      <c r="D7" s="7">
        <v>124</v>
      </c>
      <c r="E7" s="5">
        <v>116</v>
      </c>
      <c r="F7" s="7">
        <v>111</v>
      </c>
      <c r="G7" s="7">
        <v>112</v>
      </c>
      <c r="H7" s="7">
        <v>2.8</v>
      </c>
      <c r="I7" s="5">
        <v>0.7</v>
      </c>
      <c r="J7" s="7">
        <v>0.4</v>
      </c>
      <c r="K7" s="5">
        <v>0.6</v>
      </c>
      <c r="L7" s="7">
        <v>10</v>
      </c>
      <c r="M7" s="5">
        <v>4</v>
      </c>
      <c r="N7" s="7">
        <v>-1</v>
      </c>
      <c r="O7" s="7">
        <v>0.9</v>
      </c>
      <c r="P7" s="7">
        <v>6.8</v>
      </c>
      <c r="Q7" s="5">
        <v>5.9</v>
      </c>
      <c r="R7" s="7">
        <v>4.5</v>
      </c>
      <c r="S7" s="7">
        <v>4.5</v>
      </c>
      <c r="T7" s="5">
        <v>0.7</v>
      </c>
      <c r="U7" s="7">
        <v>1.3</v>
      </c>
    </row>
  </sheetData>
  <mergeCells count="9">
    <mergeCell ref="C5:G5"/>
    <mergeCell ref="P5:S5"/>
    <mergeCell ref="N5:O5"/>
    <mergeCell ref="B2:U2"/>
    <mergeCell ref="B5:B6"/>
    <mergeCell ref="H5:K5"/>
    <mergeCell ref="L5:L6"/>
    <mergeCell ref="M5:M6"/>
    <mergeCell ref="T5:U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zoomScale="98" zoomScaleNormal="98" workbookViewId="0">
      <selection activeCell="I16" sqref="I16"/>
    </sheetView>
  </sheetViews>
  <sheetFormatPr baseColWidth="10" defaultRowHeight="15" x14ac:dyDescent="0.25"/>
  <cols>
    <col min="1" max="1" width="4.5703125" style="1" customWidth="1"/>
    <col min="2" max="2" width="13.7109375" style="1" customWidth="1"/>
    <col min="3" max="3" width="14.28515625" style="1" customWidth="1"/>
    <col min="4" max="4" width="16.140625" style="1" customWidth="1"/>
    <col min="5" max="5" width="16.7109375" style="1" customWidth="1"/>
    <col min="6" max="6" width="15.85546875" style="1" customWidth="1"/>
    <col min="7" max="7" width="13.28515625" style="1" customWidth="1"/>
    <col min="8" max="9" width="11.42578125" style="1"/>
    <col min="10" max="10" width="12.85546875" style="1" customWidth="1"/>
    <col min="11" max="11" width="10.5703125" style="1" customWidth="1"/>
    <col min="12" max="13" width="10.85546875" style="1" customWidth="1"/>
    <col min="14" max="14" width="14.5703125" style="1" customWidth="1"/>
    <col min="15" max="16384" width="11.42578125" style="1"/>
  </cols>
  <sheetData>
    <row r="2" spans="1:14" ht="18.75" x14ac:dyDescent="0.3">
      <c r="B2" s="38" t="s">
        <v>92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F3" s="1" t="s">
        <v>8</v>
      </c>
      <c r="G3" s="1" t="s">
        <v>8</v>
      </c>
    </row>
    <row r="4" spans="1:14" ht="15.75" thickBot="1" x14ac:dyDescent="0.3"/>
    <row r="5" spans="1:14" ht="52.5" customHeight="1" thickBot="1" x14ac:dyDescent="0.3">
      <c r="B5" s="42" t="s">
        <v>17</v>
      </c>
      <c r="C5" s="42" t="s">
        <v>19</v>
      </c>
      <c r="D5" s="39" t="s">
        <v>20</v>
      </c>
      <c r="E5" s="41"/>
      <c r="F5" s="40"/>
      <c r="G5" s="39" t="s">
        <v>27</v>
      </c>
      <c r="H5" s="41"/>
      <c r="I5" s="41"/>
      <c r="J5" s="41"/>
      <c r="K5" s="44" t="s">
        <v>180</v>
      </c>
      <c r="L5" s="48"/>
      <c r="M5" s="45"/>
      <c r="N5" s="42" t="s">
        <v>33</v>
      </c>
    </row>
    <row r="6" spans="1:14" ht="60.75" thickBot="1" x14ac:dyDescent="0.3">
      <c r="B6" s="43"/>
      <c r="C6" s="43"/>
      <c r="D6" s="9" t="s">
        <v>21</v>
      </c>
      <c r="E6" s="9" t="s">
        <v>23</v>
      </c>
      <c r="F6" s="9" t="s">
        <v>25</v>
      </c>
      <c r="G6" s="39" t="s">
        <v>28</v>
      </c>
      <c r="H6" s="40"/>
      <c r="I6" s="9" t="s">
        <v>31</v>
      </c>
      <c r="J6" s="9" t="s">
        <v>32</v>
      </c>
      <c r="K6" s="46"/>
      <c r="L6" s="52"/>
      <c r="M6" s="47"/>
      <c r="N6" s="43"/>
    </row>
    <row r="7" spans="1:14" ht="30" customHeight="1" thickBot="1" x14ac:dyDescent="0.3">
      <c r="B7" s="9" t="s">
        <v>18</v>
      </c>
      <c r="C7" s="9" t="s">
        <v>18</v>
      </c>
      <c r="D7" s="9" t="s">
        <v>22</v>
      </c>
      <c r="E7" s="9" t="s">
        <v>24</v>
      </c>
      <c r="F7" s="9" t="s">
        <v>26</v>
      </c>
      <c r="G7" s="9" t="s">
        <v>30</v>
      </c>
      <c r="H7" s="9" t="s">
        <v>29</v>
      </c>
      <c r="I7" s="9" t="s">
        <v>30</v>
      </c>
      <c r="J7" s="9" t="s">
        <v>30</v>
      </c>
      <c r="K7" s="9">
        <v>2010</v>
      </c>
      <c r="L7" s="9">
        <v>2011</v>
      </c>
      <c r="M7" s="9" t="s">
        <v>188</v>
      </c>
      <c r="N7" s="9" t="s">
        <v>18</v>
      </c>
    </row>
    <row r="8" spans="1:14" ht="16.5" thickBot="1" x14ac:dyDescent="0.3">
      <c r="A8" s="1" t="s">
        <v>8</v>
      </c>
      <c r="B8" s="4">
        <v>34</v>
      </c>
      <c r="C8" s="7">
        <v>81</v>
      </c>
      <c r="D8" s="7">
        <v>46</v>
      </c>
      <c r="E8" s="7">
        <v>61</v>
      </c>
      <c r="F8" s="7">
        <v>47</v>
      </c>
      <c r="G8" s="7">
        <v>15</v>
      </c>
      <c r="H8" s="7">
        <v>3</v>
      </c>
      <c r="I8" s="7">
        <v>7</v>
      </c>
      <c r="J8" s="7">
        <v>23</v>
      </c>
      <c r="K8" s="7">
        <v>97</v>
      </c>
      <c r="L8" s="6">
        <v>100</v>
      </c>
      <c r="M8" s="62">
        <f>(J8/L8)</f>
        <v>0.23</v>
      </c>
      <c r="N8" s="6">
        <v>23</v>
      </c>
    </row>
  </sheetData>
  <mergeCells count="8">
    <mergeCell ref="B2:N2"/>
    <mergeCell ref="D5:F5"/>
    <mergeCell ref="G6:H6"/>
    <mergeCell ref="G5:J5"/>
    <mergeCell ref="N5:N6"/>
    <mergeCell ref="B5:B6"/>
    <mergeCell ref="C5:C6"/>
    <mergeCell ref="K5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13"/>
  <sheetViews>
    <sheetView zoomScale="112" zoomScaleNormal="112" workbookViewId="0">
      <selection activeCell="A16" sqref="A16"/>
    </sheetView>
  </sheetViews>
  <sheetFormatPr baseColWidth="10" defaultRowHeight="15" x14ac:dyDescent="0.25"/>
  <cols>
    <col min="1" max="1" width="3.7109375" style="1" customWidth="1"/>
    <col min="2" max="2" width="8" style="1" customWidth="1"/>
    <col min="3" max="3" width="9.28515625" style="1" customWidth="1"/>
    <col min="4" max="4" width="7.7109375" style="1" customWidth="1"/>
    <col min="5" max="5" width="7" style="1" customWidth="1"/>
    <col min="6" max="6" width="8.85546875" style="1" customWidth="1"/>
    <col min="7" max="7" width="8.28515625" style="1" customWidth="1"/>
    <col min="8" max="8" width="7.140625" style="1" customWidth="1"/>
    <col min="9" max="9" width="7" style="1" customWidth="1"/>
    <col min="10" max="10" width="7.42578125" style="1" customWidth="1"/>
    <col min="11" max="11" width="7.85546875" style="1" customWidth="1"/>
    <col min="12" max="12" width="9" style="1" customWidth="1"/>
    <col min="13" max="13" width="7.7109375" style="1" customWidth="1"/>
    <col min="14" max="14" width="7" style="1" customWidth="1"/>
    <col min="15" max="15" width="9.28515625" style="1" customWidth="1"/>
    <col min="16" max="16" width="7" style="1" customWidth="1"/>
    <col min="17" max="17" width="8" style="1" customWidth="1"/>
    <col min="18" max="18" width="7.85546875" style="1" customWidth="1"/>
    <col min="19" max="19" width="8.28515625" style="1" customWidth="1"/>
    <col min="20" max="22" width="16.140625" style="1" customWidth="1"/>
    <col min="23" max="23" width="9.42578125" style="1" customWidth="1"/>
    <col min="24" max="24" width="9.140625" style="1" customWidth="1"/>
    <col min="25" max="25" width="8.85546875" style="1" customWidth="1"/>
    <col min="26" max="27" width="10.140625" style="1" customWidth="1"/>
    <col min="28" max="28" width="9" style="1" customWidth="1"/>
    <col min="29" max="29" width="9.42578125" style="1" customWidth="1"/>
    <col min="30" max="30" width="12.5703125" style="1" customWidth="1"/>
    <col min="31" max="31" width="8.28515625" style="1" customWidth="1"/>
    <col min="32" max="32" width="7" style="1" customWidth="1"/>
    <col min="33" max="33" width="7.140625" style="1" customWidth="1"/>
    <col min="34" max="34" width="9.42578125" style="1" customWidth="1"/>
    <col min="35" max="36" width="10.85546875" style="1" customWidth="1"/>
    <col min="37" max="37" width="10.5703125" style="1" customWidth="1"/>
    <col min="38" max="46" width="12.5703125" style="1" customWidth="1"/>
    <col min="47" max="47" width="21.5703125" style="1" customWidth="1"/>
    <col min="48" max="48" width="23" style="1" customWidth="1"/>
    <col min="49" max="49" width="26.140625" style="1" customWidth="1"/>
    <col min="50" max="50" width="21.42578125" style="1" customWidth="1"/>
    <col min="51" max="51" width="23.140625" style="1" customWidth="1"/>
    <col min="52" max="52" width="25.42578125" style="1" customWidth="1"/>
    <col min="53" max="16384" width="11.42578125" style="1"/>
  </cols>
  <sheetData>
    <row r="2" spans="2:57" ht="18.75" x14ac:dyDescent="0.3">
      <c r="B2" s="38" t="s">
        <v>93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4" spans="2:57" ht="15.75" thickBot="1" x14ac:dyDescent="0.3"/>
    <row r="5" spans="2:57" ht="24" customHeight="1" thickBot="1" x14ac:dyDescent="0.3">
      <c r="B5" s="44" t="s">
        <v>34</v>
      </c>
      <c r="C5" s="48"/>
      <c r="D5" s="45"/>
      <c r="E5" s="44" t="s">
        <v>181</v>
      </c>
      <c r="F5" s="48"/>
      <c r="G5" s="45"/>
      <c r="H5" s="44" t="s">
        <v>189</v>
      </c>
      <c r="I5" s="48"/>
      <c r="J5" s="45"/>
      <c r="K5" s="44" t="s">
        <v>38</v>
      </c>
      <c r="L5" s="48"/>
      <c r="M5" s="45"/>
      <c r="N5" s="44" t="s">
        <v>182</v>
      </c>
      <c r="O5" s="48"/>
      <c r="P5" s="45"/>
      <c r="Q5" s="44" t="s">
        <v>191</v>
      </c>
      <c r="R5" s="48"/>
      <c r="S5" s="45"/>
      <c r="T5" s="44" t="s">
        <v>39</v>
      </c>
      <c r="U5" s="44" t="s">
        <v>183</v>
      </c>
      <c r="V5" s="44" t="s">
        <v>192</v>
      </c>
      <c r="W5" s="53" t="s">
        <v>40</v>
      </c>
      <c r="X5" s="54"/>
      <c r="Y5" s="54"/>
      <c r="Z5" s="54"/>
      <c r="AA5" s="54"/>
      <c r="AB5" s="54"/>
      <c r="AC5" s="54"/>
      <c r="AD5" s="55"/>
      <c r="AE5" s="53" t="s">
        <v>184</v>
      </c>
      <c r="AF5" s="54"/>
      <c r="AG5" s="54"/>
      <c r="AH5" s="54"/>
      <c r="AI5" s="54"/>
      <c r="AJ5" s="54"/>
      <c r="AK5" s="54"/>
      <c r="AL5" s="55"/>
      <c r="AM5" s="53" t="s">
        <v>193</v>
      </c>
      <c r="AN5" s="54"/>
      <c r="AO5" s="54"/>
      <c r="AP5" s="54"/>
      <c r="AQ5" s="54"/>
      <c r="AR5" s="54"/>
      <c r="AS5" s="54"/>
      <c r="AT5" s="55"/>
      <c r="AU5" s="42" t="s">
        <v>57</v>
      </c>
      <c r="AV5" s="42" t="s">
        <v>58</v>
      </c>
      <c r="AW5" s="42" t="s">
        <v>59</v>
      </c>
      <c r="AX5" s="39" t="s">
        <v>60</v>
      </c>
      <c r="AY5" s="41"/>
      <c r="AZ5" s="40"/>
      <c r="BC5" s="1" t="s">
        <v>8</v>
      </c>
      <c r="BD5" s="1" t="s">
        <v>8</v>
      </c>
      <c r="BE5" s="1" t="s">
        <v>8</v>
      </c>
    </row>
    <row r="6" spans="2:57" ht="31.5" customHeight="1" thickBot="1" x14ac:dyDescent="0.3">
      <c r="B6" s="49"/>
      <c r="C6" s="50"/>
      <c r="D6" s="51"/>
      <c r="E6" s="49"/>
      <c r="F6" s="50"/>
      <c r="G6" s="51"/>
      <c r="H6" s="49"/>
      <c r="I6" s="50"/>
      <c r="J6" s="51"/>
      <c r="K6" s="49"/>
      <c r="L6" s="50"/>
      <c r="M6" s="51"/>
      <c r="N6" s="49"/>
      <c r="O6" s="50"/>
      <c r="P6" s="51"/>
      <c r="Q6" s="49"/>
      <c r="R6" s="50"/>
      <c r="S6" s="51"/>
      <c r="T6" s="49"/>
      <c r="U6" s="49"/>
      <c r="V6" s="49"/>
      <c r="W6" s="53" t="s">
        <v>41</v>
      </c>
      <c r="X6" s="54"/>
      <c r="Y6" s="54"/>
      <c r="Z6" s="54"/>
      <c r="AA6" s="54"/>
      <c r="AB6" s="54"/>
      <c r="AC6" s="55"/>
      <c r="AD6" s="56" t="s">
        <v>55</v>
      </c>
      <c r="AE6" s="53" t="s">
        <v>41</v>
      </c>
      <c r="AF6" s="54"/>
      <c r="AG6" s="54"/>
      <c r="AH6" s="54"/>
      <c r="AI6" s="54"/>
      <c r="AJ6" s="54"/>
      <c r="AK6" s="55"/>
      <c r="AL6" s="56" t="s">
        <v>55</v>
      </c>
      <c r="AM6" s="53" t="s">
        <v>41</v>
      </c>
      <c r="AN6" s="54"/>
      <c r="AO6" s="54"/>
      <c r="AP6" s="54"/>
      <c r="AQ6" s="54"/>
      <c r="AR6" s="54"/>
      <c r="AS6" s="55"/>
      <c r="AT6" s="56" t="s">
        <v>55</v>
      </c>
      <c r="AU6" s="61"/>
      <c r="AV6" s="61"/>
      <c r="AW6" s="61"/>
      <c r="AX6" s="42" t="s">
        <v>61</v>
      </c>
      <c r="AY6" s="42" t="s">
        <v>62</v>
      </c>
      <c r="AZ6" s="42" t="s">
        <v>63</v>
      </c>
    </row>
    <row r="7" spans="2:57" ht="15.75" thickBot="1" x14ac:dyDescent="0.3">
      <c r="B7" s="49"/>
      <c r="C7" s="50"/>
      <c r="D7" s="51"/>
      <c r="E7" s="49"/>
      <c r="F7" s="50"/>
      <c r="G7" s="51"/>
      <c r="H7" s="49"/>
      <c r="I7" s="50"/>
      <c r="J7" s="51"/>
      <c r="K7" s="49"/>
      <c r="L7" s="50"/>
      <c r="M7" s="51"/>
      <c r="N7" s="49"/>
      <c r="O7" s="50"/>
      <c r="P7" s="51"/>
      <c r="Q7" s="49"/>
      <c r="R7" s="50"/>
      <c r="S7" s="51"/>
      <c r="T7" s="49"/>
      <c r="U7" s="49"/>
      <c r="V7" s="49"/>
      <c r="W7" s="8" t="s">
        <v>46</v>
      </c>
      <c r="X7" s="59" t="s">
        <v>42</v>
      </c>
      <c r="Y7" s="60"/>
      <c r="Z7" s="9" t="s">
        <v>48</v>
      </c>
      <c r="AA7" s="9" t="s">
        <v>50</v>
      </c>
      <c r="AB7" s="9" t="s">
        <v>51</v>
      </c>
      <c r="AC7" s="9" t="s">
        <v>53</v>
      </c>
      <c r="AD7" s="57"/>
      <c r="AE7" s="20" t="s">
        <v>46</v>
      </c>
      <c r="AF7" s="59" t="s">
        <v>42</v>
      </c>
      <c r="AG7" s="60"/>
      <c r="AH7" s="9" t="s">
        <v>48</v>
      </c>
      <c r="AI7" s="9" t="s">
        <v>50</v>
      </c>
      <c r="AJ7" s="9" t="s">
        <v>51</v>
      </c>
      <c r="AK7" s="9" t="s">
        <v>53</v>
      </c>
      <c r="AL7" s="57"/>
      <c r="AM7" s="30" t="s">
        <v>46</v>
      </c>
      <c r="AN7" s="59" t="s">
        <v>42</v>
      </c>
      <c r="AO7" s="60"/>
      <c r="AP7" s="9" t="s">
        <v>48</v>
      </c>
      <c r="AQ7" s="9" t="s">
        <v>50</v>
      </c>
      <c r="AR7" s="9" t="s">
        <v>51</v>
      </c>
      <c r="AS7" s="9" t="s">
        <v>53</v>
      </c>
      <c r="AT7" s="57"/>
      <c r="AU7" s="61"/>
      <c r="AV7" s="61"/>
      <c r="AW7" s="61"/>
      <c r="AX7" s="61"/>
      <c r="AY7" s="61"/>
      <c r="AZ7" s="61"/>
    </row>
    <row r="8" spans="2:57" ht="12.75" customHeight="1" thickBot="1" x14ac:dyDescent="0.3">
      <c r="B8" s="46"/>
      <c r="C8" s="52"/>
      <c r="D8" s="47"/>
      <c r="E8" s="46"/>
      <c r="F8" s="52"/>
      <c r="G8" s="47"/>
      <c r="H8" s="46"/>
      <c r="I8" s="52"/>
      <c r="J8" s="47"/>
      <c r="K8" s="46"/>
      <c r="L8" s="52"/>
      <c r="M8" s="47"/>
      <c r="N8" s="46"/>
      <c r="O8" s="52"/>
      <c r="P8" s="47"/>
      <c r="Q8" s="46"/>
      <c r="R8" s="52"/>
      <c r="S8" s="47"/>
      <c r="T8" s="46"/>
      <c r="U8" s="46"/>
      <c r="V8" s="46"/>
      <c r="W8" s="53" t="s">
        <v>47</v>
      </c>
      <c r="X8" s="54"/>
      <c r="Y8" s="54"/>
      <c r="Z8" s="54"/>
      <c r="AA8" s="54"/>
      <c r="AB8" s="54"/>
      <c r="AC8" s="55"/>
      <c r="AD8" s="57"/>
      <c r="AE8" s="53" t="s">
        <v>47</v>
      </c>
      <c r="AF8" s="54"/>
      <c r="AG8" s="54"/>
      <c r="AH8" s="54"/>
      <c r="AI8" s="54"/>
      <c r="AJ8" s="54"/>
      <c r="AK8" s="55"/>
      <c r="AL8" s="57"/>
      <c r="AM8" s="53" t="s">
        <v>47</v>
      </c>
      <c r="AN8" s="54"/>
      <c r="AO8" s="54"/>
      <c r="AP8" s="54"/>
      <c r="AQ8" s="54"/>
      <c r="AR8" s="54"/>
      <c r="AS8" s="55"/>
      <c r="AT8" s="57"/>
      <c r="AU8" s="43"/>
      <c r="AV8" s="61"/>
      <c r="AW8" s="43"/>
      <c r="AX8" s="61"/>
      <c r="AY8" s="61"/>
      <c r="AZ8" s="61"/>
    </row>
    <row r="9" spans="2:57" ht="15.75" thickBot="1" x14ac:dyDescent="0.3">
      <c r="B9" s="10" t="s">
        <v>36</v>
      </c>
      <c r="C9" s="10" t="s">
        <v>35</v>
      </c>
      <c r="D9" s="9" t="s">
        <v>37</v>
      </c>
      <c r="E9" s="18" t="s">
        <v>36</v>
      </c>
      <c r="F9" s="18" t="s">
        <v>35</v>
      </c>
      <c r="G9" s="9" t="s">
        <v>37</v>
      </c>
      <c r="H9" s="9" t="s">
        <v>190</v>
      </c>
      <c r="I9" s="9" t="s">
        <v>190</v>
      </c>
      <c r="J9" s="9" t="s">
        <v>190</v>
      </c>
      <c r="K9" s="9" t="s">
        <v>36</v>
      </c>
      <c r="L9" s="11" t="s">
        <v>35</v>
      </c>
      <c r="M9" s="11" t="s">
        <v>37</v>
      </c>
      <c r="N9" s="9" t="s">
        <v>36</v>
      </c>
      <c r="O9" s="19" t="s">
        <v>35</v>
      </c>
      <c r="P9" s="19" t="s">
        <v>37</v>
      </c>
      <c r="Q9" s="9" t="s">
        <v>190</v>
      </c>
      <c r="R9" s="9" t="s">
        <v>190</v>
      </c>
      <c r="S9" s="9" t="s">
        <v>190</v>
      </c>
      <c r="T9" s="9" t="s">
        <v>36</v>
      </c>
      <c r="U9" s="9" t="s">
        <v>36</v>
      </c>
      <c r="V9" s="9" t="s">
        <v>190</v>
      </c>
      <c r="W9" s="9" t="s">
        <v>45</v>
      </c>
      <c r="X9" s="12" t="s">
        <v>43</v>
      </c>
      <c r="Y9" s="9" t="s">
        <v>44</v>
      </c>
      <c r="Z9" s="12" t="s">
        <v>49</v>
      </c>
      <c r="AA9" s="9" t="s">
        <v>50</v>
      </c>
      <c r="AB9" s="12" t="s">
        <v>52</v>
      </c>
      <c r="AC9" s="9" t="s">
        <v>54</v>
      </c>
      <c r="AD9" s="58"/>
      <c r="AE9" s="9" t="s">
        <v>45</v>
      </c>
      <c r="AF9" s="27" t="s">
        <v>43</v>
      </c>
      <c r="AG9" s="9" t="s">
        <v>44</v>
      </c>
      <c r="AH9" s="27" t="s">
        <v>49</v>
      </c>
      <c r="AI9" s="9" t="s">
        <v>50</v>
      </c>
      <c r="AJ9" s="27" t="s">
        <v>52</v>
      </c>
      <c r="AK9" s="9" t="s">
        <v>54</v>
      </c>
      <c r="AL9" s="58"/>
      <c r="AM9" s="9" t="s">
        <v>45</v>
      </c>
      <c r="AN9" s="32" t="s">
        <v>43</v>
      </c>
      <c r="AO9" s="9" t="s">
        <v>44</v>
      </c>
      <c r="AP9" s="32" t="s">
        <v>49</v>
      </c>
      <c r="AQ9" s="9" t="s">
        <v>50</v>
      </c>
      <c r="AR9" s="32" t="s">
        <v>52</v>
      </c>
      <c r="AS9" s="9" t="s">
        <v>54</v>
      </c>
      <c r="AT9" s="58"/>
      <c r="AU9" s="9" t="s">
        <v>56</v>
      </c>
      <c r="AV9" s="9" t="s">
        <v>56</v>
      </c>
      <c r="AW9" s="9" t="s">
        <v>56</v>
      </c>
      <c r="AX9" s="43"/>
      <c r="AY9" s="43"/>
      <c r="AZ9" s="43"/>
    </row>
    <row r="10" spans="2:57" ht="15.75" thickBot="1" x14ac:dyDescent="0.3">
      <c r="B10" s="4">
        <v>49</v>
      </c>
      <c r="C10" s="7">
        <v>52</v>
      </c>
      <c r="D10" s="5">
        <v>47</v>
      </c>
      <c r="E10" s="7">
        <v>50</v>
      </c>
      <c r="F10" s="5">
        <v>52</v>
      </c>
      <c r="G10" s="7">
        <v>48</v>
      </c>
      <c r="H10" s="63">
        <f>(E10/B10)-100%</f>
        <v>2.0408163265306145E-2</v>
      </c>
      <c r="I10" s="63">
        <f t="shared" ref="I10:J10" si="0">(F10/C10)-100%</f>
        <v>0</v>
      </c>
      <c r="J10" s="63">
        <f t="shared" si="0"/>
        <v>2.1276595744680771E-2</v>
      </c>
      <c r="K10" s="7">
        <v>26</v>
      </c>
      <c r="L10" s="5">
        <v>50</v>
      </c>
      <c r="M10" s="7">
        <v>9</v>
      </c>
      <c r="N10" s="5">
        <v>26</v>
      </c>
      <c r="O10" s="7">
        <v>51</v>
      </c>
      <c r="P10" s="5">
        <v>9</v>
      </c>
      <c r="Q10" s="63">
        <f>(N10/K10)-100%</f>
        <v>0</v>
      </c>
      <c r="R10" s="63">
        <f t="shared" ref="R10" si="1">(O10/L10)-100%</f>
        <v>2.0000000000000018E-2</v>
      </c>
      <c r="S10" s="63">
        <f t="shared" ref="S10" si="2">(P10/M10)-100%</f>
        <v>0</v>
      </c>
      <c r="T10" s="7">
        <v>11</v>
      </c>
      <c r="U10" s="5">
        <v>21</v>
      </c>
      <c r="V10" s="65">
        <f>100%-(U10/T10)%</f>
        <v>0.98090909090909095</v>
      </c>
      <c r="W10" s="7">
        <v>85</v>
      </c>
      <c r="X10" s="5">
        <v>82</v>
      </c>
      <c r="Y10" s="7">
        <v>64</v>
      </c>
      <c r="Z10" s="5">
        <v>63</v>
      </c>
      <c r="AA10" s="7">
        <v>67</v>
      </c>
      <c r="AB10" s="5">
        <v>64</v>
      </c>
      <c r="AC10" s="7">
        <v>64</v>
      </c>
      <c r="AD10" s="5">
        <v>87</v>
      </c>
      <c r="AE10" s="7">
        <v>86</v>
      </c>
      <c r="AF10" s="5">
        <v>91</v>
      </c>
      <c r="AG10" s="7">
        <v>75</v>
      </c>
      <c r="AH10" s="5">
        <v>73</v>
      </c>
      <c r="AI10" s="7">
        <v>67</v>
      </c>
      <c r="AJ10" s="5">
        <v>75</v>
      </c>
      <c r="AK10" s="7">
        <v>75</v>
      </c>
      <c r="AL10" s="5">
        <v>80</v>
      </c>
      <c r="AM10" s="63">
        <f>(AE10/W10)-100%</f>
        <v>1.1764705882352899E-2</v>
      </c>
      <c r="AN10" s="63">
        <f>(AF10/X10)-100%</f>
        <v>0.10975609756097571</v>
      </c>
      <c r="AO10" s="63">
        <f t="shared" ref="AO10:AT10" si="3">(AG10/Y10)-100%</f>
        <v>0.171875</v>
      </c>
      <c r="AP10" s="63">
        <f t="shared" si="3"/>
        <v>0.15873015873015883</v>
      </c>
      <c r="AQ10" s="63">
        <f t="shared" si="3"/>
        <v>0</v>
      </c>
      <c r="AR10" s="63">
        <f t="shared" si="3"/>
        <v>0.171875</v>
      </c>
      <c r="AS10" s="63">
        <f t="shared" si="3"/>
        <v>0.171875</v>
      </c>
      <c r="AT10" s="63">
        <f t="shared" si="3"/>
        <v>-8.0459770114942541E-2</v>
      </c>
      <c r="AU10" s="7">
        <v>45</v>
      </c>
      <c r="AV10" s="5">
        <v>24</v>
      </c>
      <c r="AW10" s="7">
        <v>32</v>
      </c>
      <c r="AX10" s="5">
        <v>12</v>
      </c>
      <c r="AY10" s="7" t="s">
        <v>121</v>
      </c>
      <c r="AZ10" s="6">
        <v>21</v>
      </c>
    </row>
    <row r="11" spans="2:57" x14ac:dyDescent="0.25">
      <c r="B11" s="1" t="s">
        <v>8</v>
      </c>
    </row>
    <row r="13" spans="2:57" x14ac:dyDescent="0.25">
      <c r="B13" s="1" t="s">
        <v>8</v>
      </c>
      <c r="Y13" s="66" t="s">
        <v>8</v>
      </c>
    </row>
  </sheetData>
  <mergeCells count="32">
    <mergeCell ref="AM5:AT5"/>
    <mergeCell ref="AM6:AS6"/>
    <mergeCell ref="AT6:AT9"/>
    <mergeCell ref="AN7:AO7"/>
    <mergeCell ref="AM8:AS8"/>
    <mergeCell ref="AZ6:AZ9"/>
    <mergeCell ref="AX5:AZ5"/>
    <mergeCell ref="B2:AZ2"/>
    <mergeCell ref="T5:T8"/>
    <mergeCell ref="AU5:AU8"/>
    <mergeCell ref="AV5:AV8"/>
    <mergeCell ref="AW5:AW8"/>
    <mergeCell ref="AX6:AX9"/>
    <mergeCell ref="AY6:AY9"/>
    <mergeCell ref="X7:Y7"/>
    <mergeCell ref="W8:AC8"/>
    <mergeCell ref="AD6:AD9"/>
    <mergeCell ref="W5:AD5"/>
    <mergeCell ref="W6:AC6"/>
    <mergeCell ref="B5:D8"/>
    <mergeCell ref="K5:M8"/>
    <mergeCell ref="E5:G8"/>
    <mergeCell ref="N5:P8"/>
    <mergeCell ref="U5:U8"/>
    <mergeCell ref="AE5:AL5"/>
    <mergeCell ref="AE6:AK6"/>
    <mergeCell ref="AL6:AL9"/>
    <mergeCell ref="AF7:AG7"/>
    <mergeCell ref="AE8:AK8"/>
    <mergeCell ref="H5:J8"/>
    <mergeCell ref="Q5:S8"/>
    <mergeCell ref="V5:V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"/>
  <sheetViews>
    <sheetView workbookViewId="0">
      <selection activeCell="K13" sqref="K13"/>
    </sheetView>
  </sheetViews>
  <sheetFormatPr baseColWidth="10" defaultRowHeight="15" x14ac:dyDescent="0.25"/>
  <cols>
    <col min="1" max="1" width="3.85546875" style="1" customWidth="1"/>
    <col min="2" max="2" width="8.42578125" style="1" customWidth="1"/>
    <col min="3" max="3" width="7.5703125" style="1" customWidth="1"/>
    <col min="4" max="5" width="10.85546875" style="1" customWidth="1"/>
    <col min="6" max="6" width="10.28515625" style="1" customWidth="1"/>
    <col min="7" max="7" width="10.85546875" style="1" customWidth="1"/>
    <col min="8" max="8" width="15.28515625" style="1" customWidth="1"/>
    <col min="9" max="9" width="15" style="1" customWidth="1"/>
    <col min="10" max="10" width="10.140625" style="1" customWidth="1"/>
    <col min="11" max="11" width="10.7109375" style="1" customWidth="1"/>
    <col min="12" max="12" width="10.28515625" style="1" customWidth="1"/>
    <col min="13" max="16" width="11.42578125" style="1"/>
    <col min="17" max="18" width="19.7109375" style="1" customWidth="1"/>
    <col min="19" max="19" width="14.140625" style="1" customWidth="1"/>
    <col min="20" max="16384" width="11.42578125" style="1"/>
  </cols>
  <sheetData>
    <row r="2" spans="2:19" ht="18.75" x14ac:dyDescent="0.3">
      <c r="B2" s="38" t="s">
        <v>94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4" spans="2:19" ht="15.75" thickBot="1" x14ac:dyDescent="0.3"/>
    <row r="5" spans="2:19" ht="46.5" customHeight="1" thickBot="1" x14ac:dyDescent="0.3">
      <c r="B5" s="44" t="s">
        <v>185</v>
      </c>
      <c r="C5" s="48"/>
      <c r="D5" s="45"/>
      <c r="E5" s="39" t="s">
        <v>67</v>
      </c>
      <c r="F5" s="41"/>
      <c r="G5" s="40"/>
      <c r="H5" s="15" t="s">
        <v>68</v>
      </c>
      <c r="I5" s="9" t="s">
        <v>70</v>
      </c>
      <c r="J5" s="39" t="s">
        <v>72</v>
      </c>
      <c r="K5" s="41"/>
      <c r="L5" s="41"/>
      <c r="M5" s="41"/>
      <c r="N5" s="41"/>
      <c r="O5" s="41"/>
      <c r="P5" s="40"/>
      <c r="Q5" s="39" t="s">
        <v>79</v>
      </c>
      <c r="R5" s="41"/>
      <c r="S5" s="40"/>
    </row>
    <row r="6" spans="2:19" ht="78.75" customHeight="1" thickBot="1" x14ac:dyDescent="0.3">
      <c r="B6" s="49"/>
      <c r="C6" s="50"/>
      <c r="D6" s="51"/>
      <c r="E6" s="42" t="s">
        <v>64</v>
      </c>
      <c r="F6" s="42" t="s">
        <v>65</v>
      </c>
      <c r="G6" s="42" t="s">
        <v>66</v>
      </c>
      <c r="H6" s="42" t="s">
        <v>69</v>
      </c>
      <c r="I6" s="42" t="s">
        <v>71</v>
      </c>
      <c r="J6" s="46" t="s">
        <v>73</v>
      </c>
      <c r="K6" s="52"/>
      <c r="L6" s="47"/>
      <c r="M6" s="46" t="s">
        <v>77</v>
      </c>
      <c r="N6" s="47"/>
      <c r="O6" s="46" t="s">
        <v>78</v>
      </c>
      <c r="P6" s="47"/>
      <c r="Q6" s="13" t="s">
        <v>83</v>
      </c>
      <c r="R6" s="16" t="s">
        <v>80</v>
      </c>
      <c r="S6" s="9" t="s">
        <v>82</v>
      </c>
    </row>
    <row r="7" spans="2:19" ht="15.75" thickBot="1" x14ac:dyDescent="0.3">
      <c r="B7" s="9">
        <v>2009</v>
      </c>
      <c r="C7" s="9">
        <v>2011</v>
      </c>
      <c r="D7" s="9" t="s">
        <v>194</v>
      </c>
      <c r="E7" s="43"/>
      <c r="F7" s="43"/>
      <c r="G7" s="43"/>
      <c r="H7" s="43"/>
      <c r="I7" s="43"/>
      <c r="J7" s="10" t="s">
        <v>74</v>
      </c>
      <c r="K7" s="9" t="s">
        <v>75</v>
      </c>
      <c r="L7" s="15" t="s">
        <v>76</v>
      </c>
      <c r="M7" s="9" t="s">
        <v>75</v>
      </c>
      <c r="N7" s="15" t="s">
        <v>76</v>
      </c>
      <c r="O7" s="9" t="s">
        <v>75</v>
      </c>
      <c r="P7" s="11" t="s">
        <v>76</v>
      </c>
      <c r="Q7" s="9" t="s">
        <v>81</v>
      </c>
      <c r="R7" s="9" t="s">
        <v>81</v>
      </c>
      <c r="S7" s="17" t="s">
        <v>56</v>
      </c>
    </row>
    <row r="8" spans="2:19" ht="15.75" thickBot="1" x14ac:dyDescent="0.3">
      <c r="B8" s="4">
        <v>0.7</v>
      </c>
      <c r="C8" s="7">
        <v>1.1000000000000001</v>
      </c>
      <c r="D8" s="65">
        <f>(C8/B8)-100%</f>
        <v>0.57142857142857162</v>
      </c>
      <c r="E8" s="7">
        <v>14</v>
      </c>
      <c r="F8" s="5">
        <v>11</v>
      </c>
      <c r="G8" s="7">
        <v>17</v>
      </c>
      <c r="H8" s="5">
        <v>4</v>
      </c>
      <c r="I8" s="7" t="s">
        <v>121</v>
      </c>
      <c r="J8" s="5">
        <v>0.4</v>
      </c>
      <c r="K8" s="7">
        <v>0.4</v>
      </c>
      <c r="L8" s="5">
        <v>0.3</v>
      </c>
      <c r="M8" s="7">
        <v>14</v>
      </c>
      <c r="N8" s="5">
        <v>5</v>
      </c>
      <c r="O8" s="7" t="s">
        <v>121</v>
      </c>
      <c r="P8" s="5" t="s">
        <v>121</v>
      </c>
      <c r="Q8" s="7">
        <v>4</v>
      </c>
      <c r="R8" s="5">
        <v>120</v>
      </c>
      <c r="S8" s="7">
        <v>66</v>
      </c>
    </row>
    <row r="10" spans="2:19" x14ac:dyDescent="0.25">
      <c r="I10" s="1" t="s">
        <v>8</v>
      </c>
    </row>
    <row r="11" spans="2:19" x14ac:dyDescent="0.25">
      <c r="B11" s="1" t="s">
        <v>8</v>
      </c>
    </row>
  </sheetData>
  <mergeCells count="13">
    <mergeCell ref="H6:H7"/>
    <mergeCell ref="I6:I7"/>
    <mergeCell ref="Q5:S5"/>
    <mergeCell ref="B2:S2"/>
    <mergeCell ref="J5:P5"/>
    <mergeCell ref="J6:L6"/>
    <mergeCell ref="M6:N6"/>
    <mergeCell ref="O6:P6"/>
    <mergeCell ref="E5:G5"/>
    <mergeCell ref="E6:E7"/>
    <mergeCell ref="F6:F7"/>
    <mergeCell ref="G6:G7"/>
    <mergeCell ref="B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workbookViewId="0">
      <selection activeCell="A16" sqref="A16"/>
    </sheetView>
  </sheetViews>
  <sheetFormatPr baseColWidth="10" defaultRowHeight="15" x14ac:dyDescent="0.25"/>
  <cols>
    <col min="1" max="1" width="4.85546875" style="1" customWidth="1"/>
    <col min="2" max="2" width="14.140625" style="1" customWidth="1"/>
    <col min="3" max="5" width="11.42578125" style="1"/>
    <col min="6" max="6" width="14" style="1" customWidth="1"/>
    <col min="7" max="16384" width="11.42578125" style="1"/>
  </cols>
  <sheetData>
    <row r="2" spans="1:19" ht="30" customHeight="1" x14ac:dyDescent="0.3">
      <c r="B2" s="38" t="s">
        <v>95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4" spans="1:19" ht="15.75" thickBot="1" x14ac:dyDescent="0.3"/>
    <row r="5" spans="1:19" ht="32.25" customHeight="1" thickBot="1" x14ac:dyDescent="0.3">
      <c r="B5" s="44" t="s">
        <v>84</v>
      </c>
      <c r="C5" s="48"/>
      <c r="D5" s="39" t="s">
        <v>85</v>
      </c>
      <c r="E5" s="40"/>
      <c r="F5" s="39" t="s">
        <v>88</v>
      </c>
      <c r="G5" s="40"/>
      <c r="H5" s="39" t="s">
        <v>96</v>
      </c>
      <c r="I5" s="41"/>
      <c r="J5" s="41"/>
      <c r="K5" s="41"/>
      <c r="L5" s="41"/>
      <c r="M5" s="41"/>
      <c r="N5" s="41"/>
      <c r="O5" s="41"/>
      <c r="P5" s="44" t="s">
        <v>104</v>
      </c>
      <c r="Q5" s="48"/>
      <c r="R5" s="48"/>
      <c r="S5" s="45"/>
    </row>
    <row r="6" spans="1:19" ht="45" customHeight="1" thickBot="1" x14ac:dyDescent="0.3">
      <c r="B6" s="39" t="s">
        <v>11</v>
      </c>
      <c r="C6" s="40"/>
      <c r="D6" s="39">
        <v>2010</v>
      </c>
      <c r="E6" s="40"/>
      <c r="F6" s="50" t="s">
        <v>90</v>
      </c>
      <c r="G6" s="51"/>
      <c r="H6" s="39" t="s">
        <v>97</v>
      </c>
      <c r="I6" s="40"/>
      <c r="J6" s="39" t="s">
        <v>98</v>
      </c>
      <c r="K6" s="40"/>
      <c r="L6" s="39" t="s">
        <v>99</v>
      </c>
      <c r="M6" s="40"/>
      <c r="N6" s="39" t="s">
        <v>103</v>
      </c>
      <c r="O6" s="41"/>
      <c r="P6" s="39" t="s">
        <v>105</v>
      </c>
      <c r="Q6" s="40"/>
      <c r="R6" s="39" t="s">
        <v>120</v>
      </c>
      <c r="S6" s="40"/>
    </row>
    <row r="7" spans="1:19" ht="30.75" customHeight="1" thickBot="1" x14ac:dyDescent="0.3">
      <c r="B7" s="61" t="s">
        <v>75</v>
      </c>
      <c r="C7" s="50" t="s">
        <v>76</v>
      </c>
      <c r="D7" s="42" t="s">
        <v>86</v>
      </c>
      <c r="E7" s="50" t="s">
        <v>87</v>
      </c>
      <c r="F7" s="39" t="s">
        <v>89</v>
      </c>
      <c r="G7" s="40"/>
      <c r="H7" s="44" t="s">
        <v>89</v>
      </c>
      <c r="I7" s="48"/>
      <c r="J7" s="44" t="s">
        <v>89</v>
      </c>
      <c r="K7" s="45"/>
      <c r="L7" s="39" t="s">
        <v>11</v>
      </c>
      <c r="M7" s="40"/>
      <c r="N7" s="9" t="s">
        <v>100</v>
      </c>
      <c r="O7" s="9" t="s">
        <v>11</v>
      </c>
      <c r="P7" s="39" t="s">
        <v>89</v>
      </c>
      <c r="Q7" s="41"/>
      <c r="R7" s="39" t="s">
        <v>11</v>
      </c>
      <c r="S7" s="40"/>
    </row>
    <row r="8" spans="1:19" ht="30.75" thickBot="1" x14ac:dyDescent="0.3">
      <c r="B8" s="43"/>
      <c r="C8" s="52"/>
      <c r="D8" s="43"/>
      <c r="E8" s="52"/>
      <c r="F8" s="9" t="s">
        <v>75</v>
      </c>
      <c r="G8" s="13" t="s">
        <v>76</v>
      </c>
      <c r="H8" s="18" t="s">
        <v>75</v>
      </c>
      <c r="I8" s="18" t="s">
        <v>76</v>
      </c>
      <c r="J8" s="9" t="s">
        <v>75</v>
      </c>
      <c r="K8" s="19" t="s">
        <v>76</v>
      </c>
      <c r="L8" s="24" t="s">
        <v>75</v>
      </c>
      <c r="M8" s="23" t="s">
        <v>76</v>
      </c>
      <c r="N8" s="20" t="s">
        <v>101</v>
      </c>
      <c r="O8" s="13" t="s">
        <v>102</v>
      </c>
      <c r="P8" s="25" t="s">
        <v>75</v>
      </c>
      <c r="Q8" s="18" t="s">
        <v>76</v>
      </c>
      <c r="R8" s="20" t="s">
        <v>75</v>
      </c>
      <c r="S8" s="26" t="s">
        <v>76</v>
      </c>
    </row>
    <row r="9" spans="1:19" ht="15.75" thickBot="1" x14ac:dyDescent="0.3">
      <c r="B9" s="4">
        <v>71</v>
      </c>
      <c r="C9" s="7">
        <v>64</v>
      </c>
      <c r="D9" s="5">
        <v>79</v>
      </c>
      <c r="E9" s="7">
        <v>3</v>
      </c>
      <c r="F9" s="5" t="s">
        <v>121</v>
      </c>
      <c r="G9" s="7" t="s">
        <v>121</v>
      </c>
      <c r="H9" s="4">
        <v>101</v>
      </c>
      <c r="I9" s="7">
        <v>108</v>
      </c>
      <c r="J9" s="5">
        <v>74</v>
      </c>
      <c r="K9" s="7">
        <v>79</v>
      </c>
      <c r="L9" s="4">
        <v>56</v>
      </c>
      <c r="M9" s="7">
        <v>59</v>
      </c>
      <c r="N9" s="7">
        <v>41</v>
      </c>
      <c r="O9" s="5">
        <v>77</v>
      </c>
      <c r="P9" s="4">
        <v>17</v>
      </c>
      <c r="Q9" s="4">
        <v>15</v>
      </c>
      <c r="R9" s="7">
        <v>21</v>
      </c>
      <c r="S9" s="6">
        <v>17</v>
      </c>
    </row>
    <row r="12" spans="1:19" x14ac:dyDescent="0.25">
      <c r="A12" s="1" t="s">
        <v>8</v>
      </c>
    </row>
  </sheetData>
  <mergeCells count="25">
    <mergeCell ref="D5:E5"/>
    <mergeCell ref="F5:G5"/>
    <mergeCell ref="F6:G6"/>
    <mergeCell ref="F7:G7"/>
    <mergeCell ref="H7:I7"/>
    <mergeCell ref="H6:I6"/>
    <mergeCell ref="J7:K7"/>
    <mergeCell ref="J6:K6"/>
    <mergeCell ref="D6:E6"/>
    <mergeCell ref="B2:S2"/>
    <mergeCell ref="B7:B8"/>
    <mergeCell ref="C7:C8"/>
    <mergeCell ref="D7:D8"/>
    <mergeCell ref="E7:E8"/>
    <mergeCell ref="P7:Q7"/>
    <mergeCell ref="R7:S7"/>
    <mergeCell ref="P6:Q6"/>
    <mergeCell ref="R6:S6"/>
    <mergeCell ref="P5:S5"/>
    <mergeCell ref="L7:M7"/>
    <mergeCell ref="N6:O6"/>
    <mergeCell ref="H5:O5"/>
    <mergeCell ref="L6:M6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1"/>
  <sheetViews>
    <sheetView zoomScale="106" zoomScaleNormal="106" workbookViewId="0">
      <selection activeCell="A15" sqref="A15"/>
    </sheetView>
  </sheetViews>
  <sheetFormatPr baseColWidth="10" defaultRowHeight="15" x14ac:dyDescent="0.25"/>
  <cols>
    <col min="1" max="1" width="4.140625" style="1" customWidth="1"/>
    <col min="2" max="2" width="9" style="1" customWidth="1"/>
    <col min="3" max="3" width="7.7109375" style="1" customWidth="1"/>
    <col min="4" max="4" width="9" style="1" customWidth="1"/>
    <col min="5" max="5" width="8.28515625" style="1" customWidth="1"/>
    <col min="6" max="6" width="9.7109375" style="1" customWidth="1"/>
    <col min="7" max="7" width="9.42578125" style="1" customWidth="1"/>
    <col min="8" max="9" width="11.42578125" style="1"/>
    <col min="10" max="10" width="10.85546875" style="1" customWidth="1"/>
    <col min="11" max="11" width="8" style="1" customWidth="1"/>
    <col min="12" max="12" width="8.140625" style="1" customWidth="1"/>
    <col min="13" max="14" width="9" style="1" customWidth="1"/>
    <col min="15" max="15" width="8.5703125" style="1" customWidth="1"/>
    <col min="16" max="18" width="9.28515625" style="1" customWidth="1"/>
    <col min="19" max="19" width="8.42578125" style="1" customWidth="1"/>
    <col min="20" max="20" width="9.42578125" style="1" customWidth="1"/>
    <col min="21" max="22" width="10.7109375" style="1" customWidth="1"/>
    <col min="23" max="16384" width="11.42578125" style="1"/>
  </cols>
  <sheetData>
    <row r="2" spans="1:34" ht="21.75" customHeight="1" x14ac:dyDescent="0.3">
      <c r="B2" s="38" t="s">
        <v>106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4" spans="1:34" ht="15.75" thickBot="1" x14ac:dyDescent="0.3"/>
    <row r="5" spans="1:34" ht="42" customHeight="1" thickBot="1" x14ac:dyDescent="0.3">
      <c r="B5" s="39" t="s">
        <v>107</v>
      </c>
      <c r="C5" s="40"/>
      <c r="D5" s="39" t="s">
        <v>186</v>
      </c>
      <c r="E5" s="40"/>
      <c r="F5" s="39" t="s">
        <v>195</v>
      </c>
      <c r="G5" s="40"/>
      <c r="H5" s="41" t="s">
        <v>110</v>
      </c>
      <c r="I5" s="41"/>
      <c r="J5" s="41"/>
      <c r="K5" s="39" t="s">
        <v>114</v>
      </c>
      <c r="L5" s="41"/>
      <c r="M5" s="41"/>
      <c r="N5" s="40"/>
      <c r="O5" s="39" t="s">
        <v>115</v>
      </c>
      <c r="P5" s="41"/>
      <c r="Q5" s="41"/>
      <c r="R5" s="40"/>
      <c r="S5" s="39" t="s">
        <v>116</v>
      </c>
      <c r="T5" s="41"/>
      <c r="U5" s="41"/>
      <c r="V5" s="40"/>
      <c r="W5" s="39" t="s">
        <v>117</v>
      </c>
      <c r="X5" s="40"/>
      <c r="Y5" s="39" t="s">
        <v>118</v>
      </c>
      <c r="Z5" s="40"/>
      <c r="AA5" s="41" t="s">
        <v>119</v>
      </c>
      <c r="AB5" s="41"/>
      <c r="AC5" s="40"/>
    </row>
    <row r="6" spans="1:34" ht="15.75" thickBot="1" x14ac:dyDescent="0.3">
      <c r="B6" s="25" t="s">
        <v>108</v>
      </c>
      <c r="C6" s="9" t="s">
        <v>109</v>
      </c>
      <c r="D6" s="25" t="s">
        <v>108</v>
      </c>
      <c r="E6" s="9" t="s">
        <v>109</v>
      </c>
      <c r="F6" s="31" t="s">
        <v>108</v>
      </c>
      <c r="G6" s="9" t="s">
        <v>109</v>
      </c>
      <c r="H6" s="27" t="s">
        <v>111</v>
      </c>
      <c r="I6" s="9" t="s">
        <v>112</v>
      </c>
      <c r="J6" s="27" t="s">
        <v>113</v>
      </c>
      <c r="K6" s="25">
        <v>1970</v>
      </c>
      <c r="L6" s="9">
        <v>1990</v>
      </c>
      <c r="M6" s="28">
        <v>2010</v>
      </c>
      <c r="N6" s="9">
        <v>2011</v>
      </c>
      <c r="O6" s="27">
        <v>1970</v>
      </c>
      <c r="P6" s="9">
        <v>1990</v>
      </c>
      <c r="Q6" s="27">
        <v>2010</v>
      </c>
      <c r="R6" s="9">
        <v>2011</v>
      </c>
      <c r="S6" s="25">
        <v>1970</v>
      </c>
      <c r="T6" s="21">
        <v>1990</v>
      </c>
      <c r="U6" s="28">
        <v>2010</v>
      </c>
      <c r="V6" s="9">
        <v>2011</v>
      </c>
      <c r="W6" s="27">
        <v>2010</v>
      </c>
      <c r="X6" s="9">
        <v>2011</v>
      </c>
      <c r="Y6" s="21">
        <v>2010</v>
      </c>
      <c r="Z6" s="9">
        <v>2011</v>
      </c>
      <c r="AA6" s="27" t="s">
        <v>111</v>
      </c>
      <c r="AB6" s="9" t="s">
        <v>112</v>
      </c>
      <c r="AC6" s="28" t="s">
        <v>113</v>
      </c>
    </row>
    <row r="7" spans="1:34" ht="15.75" thickBot="1" x14ac:dyDescent="0.3">
      <c r="B7" s="4">
        <v>1605</v>
      </c>
      <c r="C7" s="7">
        <v>513</v>
      </c>
      <c r="D7" s="5">
        <v>1635</v>
      </c>
      <c r="E7" s="7">
        <v>522</v>
      </c>
      <c r="F7" s="67">
        <f>(D7/B7)-100%</f>
        <v>1.8691588785046731E-2</v>
      </c>
      <c r="G7" s="64">
        <f>(E7/C7)-100%</f>
        <v>1.7543859649122862E-2</v>
      </c>
      <c r="H7" s="5">
        <v>2.8</v>
      </c>
      <c r="I7" s="7">
        <v>2.8</v>
      </c>
      <c r="J7" s="5">
        <v>2</v>
      </c>
      <c r="K7" s="4">
        <v>18</v>
      </c>
      <c r="L7" s="7">
        <v>11</v>
      </c>
      <c r="M7" s="6">
        <v>10</v>
      </c>
      <c r="N7" s="7">
        <v>9</v>
      </c>
      <c r="O7" s="5">
        <v>47</v>
      </c>
      <c r="P7" s="7">
        <v>41</v>
      </c>
      <c r="Q7" s="5">
        <v>34</v>
      </c>
      <c r="R7" s="7">
        <v>33</v>
      </c>
      <c r="S7" s="4">
        <v>47</v>
      </c>
      <c r="T7" s="7">
        <v>56</v>
      </c>
      <c r="U7" s="6">
        <v>58</v>
      </c>
      <c r="V7" s="7">
        <v>59</v>
      </c>
      <c r="W7" s="5">
        <v>4.5</v>
      </c>
      <c r="X7" s="7">
        <v>4.5</v>
      </c>
      <c r="Y7" s="7">
        <v>41</v>
      </c>
      <c r="Z7" s="7">
        <v>41</v>
      </c>
      <c r="AA7" s="5">
        <v>7.8</v>
      </c>
      <c r="AB7" s="7">
        <v>3</v>
      </c>
      <c r="AC7" s="6">
        <v>3.1</v>
      </c>
      <c r="AD7" s="29"/>
      <c r="AE7" s="29"/>
      <c r="AF7" s="29"/>
      <c r="AG7" s="29"/>
      <c r="AH7" s="29"/>
    </row>
    <row r="11" spans="1:34" x14ac:dyDescent="0.25">
      <c r="A11" s="1" t="s">
        <v>8</v>
      </c>
    </row>
  </sheetData>
  <mergeCells count="11">
    <mergeCell ref="AA5:AC5"/>
    <mergeCell ref="B2:AC2"/>
    <mergeCell ref="D5:E5"/>
    <mergeCell ref="Y5:Z5"/>
    <mergeCell ref="W5:X5"/>
    <mergeCell ref="S5:V5"/>
    <mergeCell ref="K5:N5"/>
    <mergeCell ref="H5:J5"/>
    <mergeCell ref="B5:C5"/>
    <mergeCell ref="F5:G5"/>
    <mergeCell ref="O5:R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"/>
  <sheetViews>
    <sheetView topLeftCell="A2" zoomScale="118" zoomScaleNormal="118" workbookViewId="0">
      <selection activeCell="A16" sqref="A16"/>
    </sheetView>
  </sheetViews>
  <sheetFormatPr baseColWidth="10" defaultRowHeight="15" x14ac:dyDescent="0.25"/>
  <cols>
    <col min="1" max="1" width="7.140625" style="1" customWidth="1"/>
    <col min="2" max="4" width="9.140625" style="1" customWidth="1"/>
    <col min="5" max="5" width="9.85546875" style="1" customWidth="1"/>
    <col min="6" max="16384" width="11.42578125" style="1"/>
  </cols>
  <sheetData>
    <row r="2" spans="2:19" ht="30.75" customHeight="1" x14ac:dyDescent="0.3">
      <c r="B2" s="38" t="s">
        <v>122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4" spans="2:19" ht="15.75" thickBot="1" x14ac:dyDescent="0.3"/>
    <row r="5" spans="2:19" ht="57.75" customHeight="1" thickBot="1" x14ac:dyDescent="0.3">
      <c r="B5" s="39" t="s">
        <v>125</v>
      </c>
      <c r="C5" s="41"/>
      <c r="D5" s="41"/>
      <c r="E5" s="41"/>
      <c r="F5" s="44" t="s">
        <v>126</v>
      </c>
      <c r="G5" s="45"/>
      <c r="H5" s="48" t="s">
        <v>127</v>
      </c>
      <c r="I5" s="42" t="s">
        <v>128</v>
      </c>
      <c r="J5" s="44" t="s">
        <v>130</v>
      </c>
      <c r="K5" s="48"/>
      <c r="L5" s="45"/>
      <c r="M5" s="44" t="s">
        <v>134</v>
      </c>
      <c r="N5" s="45"/>
      <c r="O5" s="44" t="s">
        <v>135</v>
      </c>
      <c r="P5" s="45"/>
      <c r="Q5" s="48" t="s">
        <v>136</v>
      </c>
      <c r="R5" s="48"/>
      <c r="S5" s="45"/>
    </row>
    <row r="6" spans="2:19" ht="45.75" customHeight="1" thickBot="1" x14ac:dyDescent="0.3">
      <c r="B6" s="39" t="s">
        <v>123</v>
      </c>
      <c r="C6" s="40"/>
      <c r="D6" s="39" t="s">
        <v>124</v>
      </c>
      <c r="E6" s="40"/>
      <c r="F6" s="49"/>
      <c r="G6" s="51"/>
      <c r="H6" s="50"/>
      <c r="I6" s="43"/>
      <c r="J6" s="49"/>
      <c r="K6" s="50"/>
      <c r="L6" s="51"/>
      <c r="M6" s="46"/>
      <c r="N6" s="47"/>
      <c r="O6" s="46"/>
      <c r="P6" s="47"/>
      <c r="Q6" s="50"/>
      <c r="R6" s="50"/>
      <c r="S6" s="51"/>
    </row>
    <row r="7" spans="2:19" ht="15.75" thickBot="1" x14ac:dyDescent="0.3">
      <c r="B7" s="25">
        <v>2010</v>
      </c>
      <c r="C7" s="9">
        <v>2011</v>
      </c>
      <c r="D7" s="9">
        <v>2010</v>
      </c>
      <c r="E7" s="9">
        <v>2011</v>
      </c>
      <c r="F7" s="18" t="s">
        <v>111</v>
      </c>
      <c r="G7" s="9" t="s">
        <v>112</v>
      </c>
      <c r="H7" s="22" t="s">
        <v>112</v>
      </c>
      <c r="I7" s="9" t="s">
        <v>129</v>
      </c>
      <c r="J7" s="22" t="s">
        <v>132</v>
      </c>
      <c r="K7" s="9" t="s">
        <v>131</v>
      </c>
      <c r="L7" s="22" t="s">
        <v>133</v>
      </c>
      <c r="M7" s="9">
        <v>2009</v>
      </c>
      <c r="N7" s="9">
        <v>2010</v>
      </c>
      <c r="O7" s="19">
        <v>2009</v>
      </c>
      <c r="P7" s="9">
        <v>2010</v>
      </c>
      <c r="Q7" s="22">
        <v>1990</v>
      </c>
      <c r="R7" s="9">
        <v>2009</v>
      </c>
      <c r="S7" s="9">
        <v>2010</v>
      </c>
    </row>
    <row r="8" spans="2:19" ht="15.75" thickBot="1" x14ac:dyDescent="0.3">
      <c r="B8" s="4">
        <v>1060</v>
      </c>
      <c r="C8" s="4">
        <v>1000</v>
      </c>
      <c r="D8" s="7">
        <v>2000</v>
      </c>
      <c r="E8" s="7">
        <v>2410</v>
      </c>
      <c r="F8" s="5">
        <v>1</v>
      </c>
      <c r="G8" s="7">
        <v>0.9</v>
      </c>
      <c r="H8" s="5">
        <v>8</v>
      </c>
      <c r="I8" s="7">
        <v>21</v>
      </c>
      <c r="J8" s="5" t="s">
        <v>121</v>
      </c>
      <c r="K8" s="7" t="s">
        <v>121</v>
      </c>
      <c r="L8" s="5" t="s">
        <v>121</v>
      </c>
      <c r="M8" s="7">
        <v>287</v>
      </c>
      <c r="N8" s="7">
        <v>373</v>
      </c>
      <c r="O8" s="5">
        <v>9</v>
      </c>
      <c r="P8" s="7">
        <v>10</v>
      </c>
      <c r="Q8" s="7">
        <v>24</v>
      </c>
      <c r="R8" s="6" t="s">
        <v>121</v>
      </c>
      <c r="S8" s="6" t="s">
        <v>121</v>
      </c>
    </row>
  </sheetData>
  <mergeCells count="11">
    <mergeCell ref="Q5:S6"/>
    <mergeCell ref="B2:S2"/>
    <mergeCell ref="B6:C6"/>
    <mergeCell ref="D6:E6"/>
    <mergeCell ref="M5:N6"/>
    <mergeCell ref="O5:P6"/>
    <mergeCell ref="B5:E5"/>
    <mergeCell ref="F5:G6"/>
    <mergeCell ref="H5:H6"/>
    <mergeCell ref="I5:I6"/>
    <mergeCell ref="J5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"/>
  <sheetViews>
    <sheetView zoomScale="106" zoomScaleNormal="106" workbookViewId="0">
      <selection activeCell="G14" sqref="G14"/>
    </sheetView>
  </sheetViews>
  <sheetFormatPr baseColWidth="10" defaultRowHeight="15" x14ac:dyDescent="0.25"/>
  <cols>
    <col min="1" max="1" width="5.7109375" style="1" customWidth="1"/>
    <col min="2" max="17" width="11.42578125" style="1"/>
    <col min="18" max="18" width="14" style="1" customWidth="1"/>
    <col min="19" max="16384" width="11.42578125" style="1"/>
  </cols>
  <sheetData>
    <row r="2" spans="2:23" ht="18.75" x14ac:dyDescent="0.3">
      <c r="B2" s="38" t="s">
        <v>137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4" spans="2:23" ht="15.75" thickBot="1" x14ac:dyDescent="0.3"/>
    <row r="5" spans="2:23" ht="87" customHeight="1" thickBot="1" x14ac:dyDescent="0.3">
      <c r="B5" s="44" t="s">
        <v>138</v>
      </c>
      <c r="C5" s="45"/>
      <c r="D5" s="42" t="s">
        <v>139</v>
      </c>
      <c r="E5" s="39" t="s">
        <v>140</v>
      </c>
      <c r="F5" s="40"/>
      <c r="G5" s="48" t="s">
        <v>143</v>
      </c>
      <c r="H5" s="42" t="s">
        <v>144</v>
      </c>
      <c r="I5" s="48" t="s">
        <v>145</v>
      </c>
      <c r="J5" s="45"/>
      <c r="K5" s="41" t="s">
        <v>148</v>
      </c>
      <c r="L5" s="41"/>
      <c r="M5" s="40"/>
      <c r="N5" s="39" t="s">
        <v>152</v>
      </c>
      <c r="O5" s="41"/>
      <c r="P5" s="41"/>
      <c r="Q5" s="41"/>
      <c r="R5" s="40"/>
    </row>
    <row r="6" spans="2:23" ht="90.75" customHeight="1" thickBot="1" x14ac:dyDescent="0.3">
      <c r="B6" s="46"/>
      <c r="C6" s="47"/>
      <c r="D6" s="43"/>
      <c r="E6" s="9" t="s">
        <v>141</v>
      </c>
      <c r="F6" s="9" t="s">
        <v>142</v>
      </c>
      <c r="G6" s="52"/>
      <c r="H6" s="43"/>
      <c r="I6" s="22" t="s">
        <v>146</v>
      </c>
      <c r="J6" s="9" t="s">
        <v>147</v>
      </c>
      <c r="K6" s="22" t="s">
        <v>149</v>
      </c>
      <c r="L6" s="18" t="s">
        <v>150</v>
      </c>
      <c r="M6" s="9" t="s">
        <v>151</v>
      </c>
      <c r="N6" s="19" t="s">
        <v>56</v>
      </c>
      <c r="O6" s="39" t="s">
        <v>154</v>
      </c>
      <c r="P6" s="40"/>
      <c r="Q6" s="39" t="s">
        <v>155</v>
      </c>
      <c r="R6" s="40"/>
    </row>
    <row r="7" spans="2:23" ht="15.75" thickBot="1" x14ac:dyDescent="0.3">
      <c r="B7" s="18">
        <v>2010</v>
      </c>
      <c r="C7" s="18">
        <v>2011</v>
      </c>
      <c r="D7" s="9" t="s">
        <v>11</v>
      </c>
      <c r="E7" s="18" t="s">
        <v>89</v>
      </c>
      <c r="F7" s="9" t="s">
        <v>89</v>
      </c>
      <c r="G7" s="22" t="s">
        <v>100</v>
      </c>
      <c r="H7" s="9" t="s">
        <v>56</v>
      </c>
      <c r="I7" s="22" t="s">
        <v>56</v>
      </c>
      <c r="J7" s="9" t="s">
        <v>56</v>
      </c>
      <c r="K7" s="22" t="s">
        <v>56</v>
      </c>
      <c r="L7" s="18" t="s">
        <v>56</v>
      </c>
      <c r="M7" s="9" t="s">
        <v>56</v>
      </c>
      <c r="N7" s="19" t="s">
        <v>153</v>
      </c>
      <c r="O7" s="22">
        <v>2008</v>
      </c>
      <c r="P7" s="9">
        <v>2010</v>
      </c>
      <c r="Q7" s="22">
        <v>2008</v>
      </c>
      <c r="R7" s="9">
        <v>2010</v>
      </c>
      <c r="W7" s="1" t="s">
        <v>8</v>
      </c>
    </row>
    <row r="8" spans="2:23" s="29" customFormat="1" ht="15.75" thickBot="1" x14ac:dyDescent="0.3">
      <c r="B8" s="34">
        <v>106</v>
      </c>
      <c r="C8" s="34">
        <v>106</v>
      </c>
      <c r="D8" s="7">
        <v>78</v>
      </c>
      <c r="E8" s="35">
        <v>108</v>
      </c>
      <c r="F8" s="7">
        <v>89</v>
      </c>
      <c r="G8" s="35">
        <v>94</v>
      </c>
      <c r="H8" s="7">
        <v>9</v>
      </c>
      <c r="I8" s="35">
        <v>75</v>
      </c>
      <c r="J8" s="7">
        <v>16</v>
      </c>
      <c r="K8" s="35">
        <v>61</v>
      </c>
      <c r="L8" s="7">
        <v>48</v>
      </c>
      <c r="M8" s="35">
        <v>3</v>
      </c>
      <c r="N8" s="7">
        <v>690</v>
      </c>
      <c r="O8" s="35">
        <v>550</v>
      </c>
      <c r="P8" s="7">
        <v>510</v>
      </c>
      <c r="Q8" s="35">
        <v>41</v>
      </c>
      <c r="R8" s="7">
        <v>44</v>
      </c>
    </row>
  </sheetData>
  <mergeCells count="11">
    <mergeCell ref="N5:R5"/>
    <mergeCell ref="B2:R2"/>
    <mergeCell ref="Q6:R6"/>
    <mergeCell ref="O6:P6"/>
    <mergeCell ref="B5:C6"/>
    <mergeCell ref="D5:D6"/>
    <mergeCell ref="E5:F5"/>
    <mergeCell ref="G5:G6"/>
    <mergeCell ref="I5:J5"/>
    <mergeCell ref="K5:M5"/>
    <mergeCell ref="H5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"/>
  <sheetViews>
    <sheetView zoomScaleNormal="100" workbookViewId="0">
      <selection activeCell="I13" sqref="I13"/>
    </sheetView>
  </sheetViews>
  <sheetFormatPr baseColWidth="10" defaultRowHeight="15" x14ac:dyDescent="0.25"/>
  <cols>
    <col min="1" max="1" width="7.85546875" style="1" customWidth="1"/>
    <col min="2" max="16384" width="11.42578125" style="1"/>
  </cols>
  <sheetData>
    <row r="2" spans="2:15" ht="27" customHeight="1" x14ac:dyDescent="0.3">
      <c r="B2" s="38" t="s">
        <v>156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4" spans="2:15" ht="15.75" thickBot="1" x14ac:dyDescent="0.3"/>
    <row r="5" spans="2:15" ht="90" customHeight="1" thickBot="1" x14ac:dyDescent="0.3">
      <c r="B5" s="44" t="s">
        <v>157</v>
      </c>
      <c r="C5" s="48"/>
      <c r="D5" s="45"/>
      <c r="E5" s="44" t="s">
        <v>161</v>
      </c>
      <c r="F5" s="45"/>
      <c r="G5" s="42" t="s">
        <v>164</v>
      </c>
      <c r="H5" s="39" t="s">
        <v>165</v>
      </c>
      <c r="I5" s="41"/>
      <c r="J5" s="40"/>
      <c r="K5" s="44" t="s">
        <v>172</v>
      </c>
      <c r="L5" s="45"/>
      <c r="M5" s="44" t="s">
        <v>171</v>
      </c>
      <c r="N5" s="48"/>
      <c r="O5" s="45"/>
    </row>
    <row r="6" spans="2:15" ht="15.75" thickBot="1" x14ac:dyDescent="0.3">
      <c r="B6" s="46"/>
      <c r="C6" s="52"/>
      <c r="D6" s="47"/>
      <c r="E6" s="46"/>
      <c r="F6" s="47"/>
      <c r="G6" s="43"/>
      <c r="H6" s="39" t="s">
        <v>166</v>
      </c>
      <c r="I6" s="40"/>
      <c r="J6" s="36" t="s">
        <v>168</v>
      </c>
      <c r="K6" s="46"/>
      <c r="L6" s="47"/>
      <c r="M6" s="46"/>
      <c r="N6" s="52"/>
      <c r="O6" s="47"/>
    </row>
    <row r="7" spans="2:15" ht="45.75" thickBot="1" x14ac:dyDescent="0.3">
      <c r="B7" s="18" t="s">
        <v>158</v>
      </c>
      <c r="C7" s="9" t="s">
        <v>159</v>
      </c>
      <c r="D7" s="22" t="s">
        <v>160</v>
      </c>
      <c r="E7" s="9" t="s">
        <v>162</v>
      </c>
      <c r="F7" s="22" t="s">
        <v>163</v>
      </c>
      <c r="G7" s="9" t="s">
        <v>158</v>
      </c>
      <c r="H7" s="18" t="s">
        <v>167</v>
      </c>
      <c r="I7" s="9" t="s">
        <v>160</v>
      </c>
      <c r="J7" s="22" t="s">
        <v>169</v>
      </c>
      <c r="K7" s="9" t="s">
        <v>170</v>
      </c>
      <c r="L7" s="19" t="s">
        <v>160</v>
      </c>
      <c r="M7" s="19" t="s">
        <v>158</v>
      </c>
      <c r="N7" s="19" t="s">
        <v>170</v>
      </c>
      <c r="O7" s="19" t="s">
        <v>160</v>
      </c>
    </row>
    <row r="8" spans="2:15" s="29" customFormat="1" ht="15.75" thickBot="1" x14ac:dyDescent="0.3">
      <c r="B8" s="4">
        <v>16</v>
      </c>
      <c r="C8" s="7">
        <v>18</v>
      </c>
      <c r="D8" s="5">
        <v>15</v>
      </c>
      <c r="E8" s="7">
        <v>15</v>
      </c>
      <c r="F8" s="5">
        <v>35</v>
      </c>
      <c r="G8" s="7">
        <v>56</v>
      </c>
      <c r="H8" s="5">
        <v>72</v>
      </c>
      <c r="I8" s="7">
        <v>66</v>
      </c>
      <c r="J8" s="5">
        <v>53</v>
      </c>
      <c r="K8" s="7" t="s">
        <v>121</v>
      </c>
      <c r="L8" s="5" t="s">
        <v>121</v>
      </c>
      <c r="M8" s="7" t="s">
        <v>121</v>
      </c>
      <c r="N8" s="5" t="s">
        <v>121</v>
      </c>
      <c r="O8" s="7" t="s">
        <v>121</v>
      </c>
    </row>
    <row r="9" spans="2:15" x14ac:dyDescent="0.25">
      <c r="K9" s="1" t="s">
        <v>8</v>
      </c>
    </row>
  </sheetData>
  <mergeCells count="8">
    <mergeCell ref="B2:O2"/>
    <mergeCell ref="M5:O6"/>
    <mergeCell ref="K5:L6"/>
    <mergeCell ref="H5:J5"/>
    <mergeCell ref="H6:I6"/>
    <mergeCell ref="B5:D6"/>
    <mergeCell ref="E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 INDICATEURS DE BASE</vt:lpstr>
      <vt:lpstr>NUTRITION</vt:lpstr>
      <vt:lpstr>SANTÉ</vt:lpstr>
      <vt:lpstr>VIH-SIDA</vt:lpstr>
      <vt:lpstr>EDUCATION</vt:lpstr>
      <vt:lpstr>INDICATEURS DÉMOGRAPHIQUES</vt:lpstr>
      <vt:lpstr>INDICATEURS ÉCONOMIQUES</vt:lpstr>
      <vt:lpstr>FEMMES</vt:lpstr>
      <vt:lpstr> PROTECTION DE L’ENFANT</vt:lpstr>
      <vt:lpstr>PROGRèS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</dc:creator>
  <cp:lastModifiedBy>Jose Antonio</cp:lastModifiedBy>
  <dcterms:created xsi:type="dcterms:W3CDTF">2017-04-16T23:45:42Z</dcterms:created>
  <dcterms:modified xsi:type="dcterms:W3CDTF">2017-04-23T03:19:32Z</dcterms:modified>
</cp:coreProperties>
</file>